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2400" yWindow="-40" windowWidth="21600" windowHeight="14540" activeTab="1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2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Q29"/>
  <c r="BO30"/>
  <c r="BR31"/>
  <c r="BQ32"/>
  <c r="BP33"/>
  <c r="BO34"/>
  <c r="BS34"/>
  <c r="BQ36"/>
  <c r="BP37"/>
  <c r="BO38"/>
  <c r="BS38"/>
  <c r="BR39"/>
  <c r="BQ40"/>
  <c r="BP41"/>
  <c r="BO42"/>
  <c r="BS42"/>
  <c r="BQ44"/>
  <c r="BP45"/>
  <c r="BO46"/>
  <c r="BS46"/>
  <c r="BR47"/>
  <c r="BQ48"/>
  <c r="BP49"/>
  <c r="BO50"/>
  <c r="BS50"/>
  <c r="BR51"/>
  <c r="BQ52"/>
  <c r="BP53"/>
  <c r="BO54"/>
  <c r="BS54"/>
  <c r="BR55"/>
  <c r="BQ56"/>
  <c r="BP57"/>
  <c r="BO58"/>
  <c r="BS58"/>
  <c r="BQ60"/>
  <c r="BP61"/>
  <c r="BO62"/>
  <c r="BS62"/>
  <c r="BR63"/>
  <c r="BQ64"/>
  <c r="BP65"/>
  <c r="BO66"/>
  <c r="BS66"/>
  <c r="BQ68"/>
  <c r="BP69"/>
  <c r="BO70"/>
  <c r="BS70"/>
  <c r="BR71"/>
  <c r="BQ72"/>
  <c r="BP73"/>
  <c r="BR75"/>
  <c r="BQ76"/>
  <c r="BP77"/>
  <c r="BO78"/>
  <c r="BS78"/>
  <c r="BR79"/>
  <c r="BQ80"/>
  <c r="BO82"/>
  <c r="BS82"/>
  <c r="BR83"/>
  <c r="BQ84"/>
  <c r="BP85"/>
  <c r="BO86"/>
  <c r="BS86"/>
  <c r="BR87"/>
  <c r="BQ88"/>
  <c r="BP89"/>
  <c r="BO90"/>
  <c r="BS90"/>
  <c r="BR91"/>
  <c r="BQ92"/>
  <c r="BP93"/>
  <c r="BO94"/>
  <c r="BS94"/>
  <c r="BQ96"/>
  <c r="BR99"/>
  <c r="BQ100"/>
  <c r="BP101"/>
  <c r="BO102"/>
  <c r="BS102"/>
  <c r="BR103"/>
  <c r="BQ104"/>
  <c r="BP105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AZ29"/>
  <c r="BD29"/>
  <c r="BB30"/>
  <c r="BF30"/>
  <c r="BA31"/>
  <c r="BE31"/>
  <c r="AZ32"/>
  <c r="BD32"/>
  <c r="AY33"/>
  <c r="BC33"/>
  <c r="BG33"/>
  <c r="AZ36"/>
  <c r="BD36"/>
  <c r="BA39"/>
  <c r="BE39"/>
  <c r="AY41"/>
  <c r="BC41"/>
  <c r="BG41"/>
  <c r="AZ44"/>
  <c r="BD44"/>
  <c r="BA47"/>
  <c r="BE47"/>
  <c r="AZ48"/>
  <c r="BD48"/>
  <c r="AY49"/>
  <c r="BC49"/>
  <c r="BG49"/>
  <c r="BB54"/>
  <c r="BF54"/>
  <c r="BA55"/>
  <c r="BE55"/>
  <c r="AY57"/>
  <c r="BC57"/>
  <c r="BG57"/>
  <c r="AY65"/>
  <c r="BC65"/>
  <c r="BG65"/>
  <c r="BB66"/>
  <c r="BF66"/>
  <c r="BA67"/>
  <c r="BE67"/>
  <c r="AZ68"/>
  <c r="BD68"/>
  <c r="BA71"/>
  <c r="BE71"/>
  <c r="AZ72"/>
  <c r="BD72"/>
  <c r="AY73"/>
  <c r="BC73"/>
  <c r="BG73"/>
  <c r="BB74"/>
  <c r="BF74"/>
  <c r="AZ76"/>
  <c r="BD76"/>
  <c r="AY77"/>
  <c r="BC77"/>
  <c r="BG77"/>
  <c r="BB78"/>
  <c r="BF78"/>
  <c r="AZ80"/>
  <c r="BD80"/>
  <c r="AY81"/>
  <c r="BC81"/>
  <c r="BG81"/>
  <c r="AZ88"/>
  <c r="BD88"/>
  <c r="AY89"/>
  <c r="BC89"/>
  <c r="BG89"/>
  <c r="BB90"/>
  <c r="BF90"/>
  <c r="AY93"/>
  <c r="BC93"/>
  <c r="BG93"/>
  <c r="BB94"/>
  <c r="BF94"/>
  <c r="BA95"/>
  <c r="BE95"/>
  <c r="AZ96"/>
  <c r="BD96"/>
  <c r="AY97"/>
  <c r="BC97"/>
  <c r="BG97"/>
  <c r="AZ100"/>
  <c r="BD100"/>
  <c r="AY101"/>
  <c r="BC101"/>
  <c r="BG101"/>
  <c r="BA103"/>
  <c r="BE103"/>
  <c r="AZ104"/>
  <c r="BD104"/>
  <c r="AY105"/>
  <c r="BC105"/>
  <c r="BG105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I29"/>
  <c r="J29"/>
  <c r="E30"/>
  <c r="F30"/>
  <c r="AT30"/>
  <c r="G30"/>
  <c r="H30"/>
  <c r="I30"/>
  <c r="J30"/>
  <c r="AX30"/>
  <c r="E31"/>
  <c r="F31"/>
  <c r="AT31"/>
  <c r="G31"/>
  <c r="H31"/>
  <c r="AV31"/>
  <c r="I31"/>
  <c r="J31"/>
  <c r="AX31"/>
  <c r="E32"/>
  <c r="F32"/>
  <c r="AT32"/>
  <c r="G32"/>
  <c r="H32"/>
  <c r="I32"/>
  <c r="J32"/>
  <c r="AX32"/>
  <c r="E33"/>
  <c r="F33"/>
  <c r="AT33"/>
  <c r="G33"/>
  <c r="H33"/>
  <c r="I33"/>
  <c r="J33"/>
  <c r="E34"/>
  <c r="F34"/>
  <c r="AT34"/>
  <c r="G34"/>
  <c r="H34"/>
  <c r="I34"/>
  <c r="J34"/>
  <c r="E35"/>
  <c r="F35"/>
  <c r="AT35"/>
  <c r="G35"/>
  <c r="H35"/>
  <c r="AV35"/>
  <c r="I35"/>
  <c r="J35"/>
  <c r="AX35"/>
  <c r="E36"/>
  <c r="F36"/>
  <c r="AT36"/>
  <c r="AS36"/>
  <c r="G36"/>
  <c r="AU36"/>
  <c r="H36"/>
  <c r="AV36"/>
  <c r="I36"/>
  <c r="AW36"/>
  <c r="J36"/>
  <c r="AX36"/>
  <c r="BY36"/>
  <c r="E37"/>
  <c r="F37"/>
  <c r="G37"/>
  <c r="H37"/>
  <c r="I37"/>
  <c r="J37"/>
  <c r="E38"/>
  <c r="F38"/>
  <c r="AT38"/>
  <c r="G38"/>
  <c r="H38"/>
  <c r="I38"/>
  <c r="J38"/>
  <c r="E39"/>
  <c r="F39"/>
  <c r="AT39"/>
  <c r="G39"/>
  <c r="H39"/>
  <c r="AV39"/>
  <c r="I39"/>
  <c r="J39"/>
  <c r="E40"/>
  <c r="F40"/>
  <c r="AT40"/>
  <c r="G40"/>
  <c r="H40"/>
  <c r="I40"/>
  <c r="J40"/>
  <c r="AX40"/>
  <c r="E41"/>
  <c r="F41"/>
  <c r="AT41"/>
  <c r="G41"/>
  <c r="H41"/>
  <c r="I41"/>
  <c r="J41"/>
  <c r="E42"/>
  <c r="F42"/>
  <c r="AT42"/>
  <c r="AS42"/>
  <c r="G42"/>
  <c r="AU42"/>
  <c r="H42"/>
  <c r="AV42"/>
  <c r="I42"/>
  <c r="AW42"/>
  <c r="J42"/>
  <c r="AX42"/>
  <c r="BY42"/>
  <c r="E43"/>
  <c r="F43"/>
  <c r="AT43"/>
  <c r="G43"/>
  <c r="H43"/>
  <c r="I43"/>
  <c r="J43"/>
  <c r="E44"/>
  <c r="F44"/>
  <c r="AT44"/>
  <c r="G44"/>
  <c r="H44"/>
  <c r="I44"/>
  <c r="J44"/>
  <c r="AX44"/>
  <c r="E45"/>
  <c r="F45"/>
  <c r="G45"/>
  <c r="H45"/>
  <c r="AV45"/>
  <c r="I45"/>
  <c r="J45"/>
  <c r="E46"/>
  <c r="F46"/>
  <c r="AT46"/>
  <c r="G46"/>
  <c r="H46"/>
  <c r="I46"/>
  <c r="J46"/>
  <c r="E47"/>
  <c r="F47"/>
  <c r="AT47"/>
  <c r="G47"/>
  <c r="H47"/>
  <c r="I47"/>
  <c r="J47"/>
  <c r="E48"/>
  <c r="F48"/>
  <c r="AT48"/>
  <c r="G48"/>
  <c r="H48"/>
  <c r="I48"/>
  <c r="J48"/>
  <c r="AX48"/>
  <c r="E49"/>
  <c r="F49"/>
  <c r="AT49"/>
  <c r="G49"/>
  <c r="H49"/>
  <c r="AV49"/>
  <c r="I49"/>
  <c r="J49"/>
  <c r="E50"/>
  <c r="F50"/>
  <c r="G50"/>
  <c r="H50"/>
  <c r="I50"/>
  <c r="J50"/>
  <c r="E51"/>
  <c r="F51"/>
  <c r="AT51"/>
  <c r="G51"/>
  <c r="H51"/>
  <c r="I51"/>
  <c r="J51"/>
  <c r="E52"/>
  <c r="F52"/>
  <c r="AT52"/>
  <c r="G52"/>
  <c r="H52"/>
  <c r="I52"/>
  <c r="J52"/>
  <c r="AX52"/>
  <c r="E53"/>
  <c r="F53"/>
  <c r="G53"/>
  <c r="H53"/>
  <c r="AV53"/>
  <c r="I53"/>
  <c r="J53"/>
  <c r="E54"/>
  <c r="F54"/>
  <c r="AT54"/>
  <c r="G54"/>
  <c r="H54"/>
  <c r="I54"/>
  <c r="J54"/>
  <c r="AX54"/>
  <c r="E55"/>
  <c r="F55"/>
  <c r="AT55"/>
  <c r="G55"/>
  <c r="H55"/>
  <c r="I55"/>
  <c r="J55"/>
  <c r="E56"/>
  <c r="F56"/>
  <c r="AT56"/>
  <c r="G56"/>
  <c r="H56"/>
  <c r="I56"/>
  <c r="J56"/>
  <c r="AX56"/>
  <c r="E57"/>
  <c r="F57"/>
  <c r="AT57"/>
  <c r="G57"/>
  <c r="H57"/>
  <c r="AV57"/>
  <c r="I57"/>
  <c r="J57"/>
  <c r="E58"/>
  <c r="F58"/>
  <c r="AT58"/>
  <c r="G58"/>
  <c r="H58"/>
  <c r="I58"/>
  <c r="J58"/>
  <c r="E59"/>
  <c r="F59"/>
  <c r="AT59"/>
  <c r="G59"/>
  <c r="H59"/>
  <c r="I59"/>
  <c r="J59"/>
  <c r="E60"/>
  <c r="F60"/>
  <c r="AT60"/>
  <c r="G60"/>
  <c r="H60"/>
  <c r="I60"/>
  <c r="J60"/>
  <c r="AX60"/>
  <c r="E61"/>
  <c r="F61"/>
  <c r="G61"/>
  <c r="H61"/>
  <c r="AV61"/>
  <c r="I61"/>
  <c r="J61"/>
  <c r="E62"/>
  <c r="F62"/>
  <c r="AT62"/>
  <c r="G62"/>
  <c r="H62"/>
  <c r="I62"/>
  <c r="J62"/>
  <c r="E63"/>
  <c r="F63"/>
  <c r="AT63"/>
  <c r="G63"/>
  <c r="H63"/>
  <c r="I63"/>
  <c r="J63"/>
  <c r="E64"/>
  <c r="F64"/>
  <c r="AT64"/>
  <c r="G64"/>
  <c r="H64"/>
  <c r="I64"/>
  <c r="J64"/>
  <c r="AX64"/>
  <c r="E65"/>
  <c r="F65"/>
  <c r="AT65"/>
  <c r="G65"/>
  <c r="H65"/>
  <c r="AV65"/>
  <c r="I65"/>
  <c r="J65"/>
  <c r="E66"/>
  <c r="F66"/>
  <c r="AT66"/>
  <c r="G66"/>
  <c r="H66"/>
  <c r="I66"/>
  <c r="J66"/>
  <c r="AX66"/>
  <c r="E67"/>
  <c r="F67"/>
  <c r="AT67"/>
  <c r="G67"/>
  <c r="H67"/>
  <c r="I67"/>
  <c r="J67"/>
  <c r="E68"/>
  <c r="F68"/>
  <c r="AT68"/>
  <c r="AS68"/>
  <c r="G68"/>
  <c r="AU68"/>
  <c r="H68"/>
  <c r="AV68"/>
  <c r="I68"/>
  <c r="AW68"/>
  <c r="J68"/>
  <c r="AX68"/>
  <c r="BY68"/>
  <c r="E69"/>
  <c r="F69"/>
  <c r="G69"/>
  <c r="H69"/>
  <c r="I69"/>
  <c r="J69"/>
  <c r="E70"/>
  <c r="F70"/>
  <c r="AT70"/>
  <c r="G70"/>
  <c r="H70"/>
  <c r="I70"/>
  <c r="J70"/>
  <c r="E71"/>
  <c r="F71"/>
  <c r="AT71"/>
  <c r="G71"/>
  <c r="H71"/>
  <c r="AV71"/>
  <c r="I71"/>
  <c r="J71"/>
  <c r="E72"/>
  <c r="F72"/>
  <c r="AT72"/>
  <c r="G72"/>
  <c r="H72"/>
  <c r="I72"/>
  <c r="J72"/>
  <c r="AX72"/>
  <c r="E73"/>
  <c r="F73"/>
  <c r="AT73"/>
  <c r="G73"/>
  <c r="H73"/>
  <c r="I73"/>
  <c r="J73"/>
  <c r="E74"/>
  <c r="F74"/>
  <c r="AT74"/>
  <c r="G74"/>
  <c r="H74"/>
  <c r="I74"/>
  <c r="J74"/>
  <c r="AX74"/>
  <c r="E75"/>
  <c r="F75"/>
  <c r="AT75"/>
  <c r="G75"/>
  <c r="H75"/>
  <c r="AV75"/>
  <c r="I75"/>
  <c r="J75"/>
  <c r="E76"/>
  <c r="F76"/>
  <c r="AT76"/>
  <c r="G76"/>
  <c r="H76"/>
  <c r="I76"/>
  <c r="J76"/>
  <c r="AX76"/>
  <c r="E77"/>
  <c r="F77"/>
  <c r="G77"/>
  <c r="H77"/>
  <c r="I77"/>
  <c r="J77"/>
  <c r="E78"/>
  <c r="F78"/>
  <c r="AT78"/>
  <c r="G78"/>
  <c r="H78"/>
  <c r="I78"/>
  <c r="J78"/>
  <c r="AX78"/>
  <c r="E79"/>
  <c r="F79"/>
  <c r="AT79"/>
  <c r="G79"/>
  <c r="H79"/>
  <c r="AV79"/>
  <c r="I79"/>
  <c r="J79"/>
  <c r="E80"/>
  <c r="F80"/>
  <c r="AT80"/>
  <c r="G80"/>
  <c r="H80"/>
  <c r="I80"/>
  <c r="J80"/>
  <c r="AX80"/>
  <c r="E81"/>
  <c r="F81"/>
  <c r="AT81"/>
  <c r="G81"/>
  <c r="H81"/>
  <c r="I81"/>
  <c r="J81"/>
  <c r="E82"/>
  <c r="F82"/>
  <c r="G82"/>
  <c r="H82"/>
  <c r="I82"/>
  <c r="J82"/>
  <c r="E83"/>
  <c r="F83"/>
  <c r="AT83"/>
  <c r="G83"/>
  <c r="H83"/>
  <c r="AV83"/>
  <c r="I83"/>
  <c r="J83"/>
  <c r="E84"/>
  <c r="F84"/>
  <c r="AT84"/>
  <c r="G84"/>
  <c r="H84"/>
  <c r="I84"/>
  <c r="J84"/>
  <c r="AX84"/>
  <c r="E85"/>
  <c r="F85"/>
  <c r="G85"/>
  <c r="H85"/>
  <c r="I85"/>
  <c r="J85"/>
  <c r="E86"/>
  <c r="F86"/>
  <c r="AT86"/>
  <c r="G86"/>
  <c r="H86"/>
  <c r="I86"/>
  <c r="J86"/>
  <c r="E87"/>
  <c r="F87"/>
  <c r="AT87"/>
  <c r="G87"/>
  <c r="H87"/>
  <c r="AV87"/>
  <c r="I87"/>
  <c r="J87"/>
  <c r="E88"/>
  <c r="F88"/>
  <c r="AT88"/>
  <c r="G88"/>
  <c r="H88"/>
  <c r="I88"/>
  <c r="J88"/>
  <c r="AX88"/>
  <c r="E89"/>
  <c r="F89"/>
  <c r="AT89"/>
  <c r="G89"/>
  <c r="H89"/>
  <c r="I89"/>
  <c r="J89"/>
  <c r="E90"/>
  <c r="F90"/>
  <c r="AT90"/>
  <c r="G90"/>
  <c r="H90"/>
  <c r="I90"/>
  <c r="J90"/>
  <c r="AX90"/>
  <c r="E91"/>
  <c r="F91"/>
  <c r="AT91"/>
  <c r="G91"/>
  <c r="H91"/>
  <c r="AV91"/>
  <c r="I91"/>
  <c r="J91"/>
  <c r="E92"/>
  <c r="F92"/>
  <c r="AT92"/>
  <c r="AS92"/>
  <c r="G92"/>
  <c r="AU92"/>
  <c r="H92"/>
  <c r="AV92"/>
  <c r="I92"/>
  <c r="AW92"/>
  <c r="J92"/>
  <c r="AX92"/>
  <c r="BY92"/>
  <c r="E93"/>
  <c r="F93"/>
  <c r="G93"/>
  <c r="H93"/>
  <c r="I93"/>
  <c r="J93"/>
  <c r="E94"/>
  <c r="F94"/>
  <c r="AT94"/>
  <c r="G94"/>
  <c r="H94"/>
  <c r="I94"/>
  <c r="J94"/>
  <c r="AX94"/>
  <c r="E95"/>
  <c r="F95"/>
  <c r="AT95"/>
  <c r="G95"/>
  <c r="H95"/>
  <c r="AV95"/>
  <c r="I95"/>
  <c r="J95"/>
  <c r="E96"/>
  <c r="F96"/>
  <c r="AT96"/>
  <c r="G96"/>
  <c r="H96"/>
  <c r="AV96"/>
  <c r="I96"/>
  <c r="J96"/>
  <c r="AX96"/>
  <c r="AS96"/>
  <c r="AU96"/>
  <c r="AW96"/>
  <c r="BY96"/>
  <c r="E97"/>
  <c r="F97"/>
  <c r="AT97"/>
  <c r="G97"/>
  <c r="H97"/>
  <c r="I97"/>
  <c r="J97"/>
  <c r="E98"/>
  <c r="F98"/>
  <c r="AT98"/>
  <c r="G98"/>
  <c r="H98"/>
  <c r="AV98"/>
  <c r="I98"/>
  <c r="J98"/>
  <c r="E99"/>
  <c r="F99"/>
  <c r="AT99"/>
  <c r="G99"/>
  <c r="H99"/>
  <c r="AV99"/>
  <c r="I99"/>
  <c r="J99"/>
  <c r="E100"/>
  <c r="F100"/>
  <c r="AT100"/>
  <c r="G100"/>
  <c r="H100"/>
  <c r="AV100"/>
  <c r="I100"/>
  <c r="J100"/>
  <c r="AX100"/>
  <c r="E101"/>
  <c r="F101"/>
  <c r="G101"/>
  <c r="H101"/>
  <c r="AV101"/>
  <c r="I101"/>
  <c r="J101"/>
  <c r="E102"/>
  <c r="F102"/>
  <c r="AT102"/>
  <c r="G102"/>
  <c r="H102"/>
  <c r="AV102"/>
  <c r="I102"/>
  <c r="J102"/>
  <c r="E103"/>
  <c r="F103"/>
  <c r="AT103"/>
  <c r="G103"/>
  <c r="H103"/>
  <c r="AV103"/>
  <c r="I103"/>
  <c r="J103"/>
  <c r="E104"/>
  <c r="F104"/>
  <c r="AT104"/>
  <c r="G104"/>
  <c r="H104"/>
  <c r="AV104"/>
  <c r="I104"/>
  <c r="J104"/>
  <c r="AX104"/>
  <c r="AS104"/>
  <c r="AU104"/>
  <c r="AW104"/>
  <c r="BY104"/>
  <c r="E105"/>
  <c r="AT105"/>
  <c r="G105"/>
  <c r="H105"/>
  <c r="AV105"/>
  <c r="I105"/>
  <c r="J105"/>
  <c r="E7"/>
  <c r="I7"/>
  <c r="H7"/>
  <c r="G7"/>
  <c r="F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A29"/>
  <c r="D29"/>
  <c r="T29"/>
  <c r="U29"/>
  <c r="BI29"/>
  <c r="V29"/>
  <c r="W29"/>
  <c r="BK29"/>
  <c r="X29"/>
  <c r="Y29"/>
  <c r="BM29"/>
  <c r="Z29"/>
  <c r="AF29"/>
  <c r="AG29"/>
  <c r="AH29"/>
  <c r="B30"/>
  <c r="A30"/>
  <c r="D30"/>
  <c r="AR30"/>
  <c r="BX30"/>
  <c r="T30"/>
  <c r="U30"/>
  <c r="V30"/>
  <c r="W30"/>
  <c r="X30"/>
  <c r="Y30"/>
  <c r="Z30"/>
  <c r="AF30"/>
  <c r="AG30"/>
  <c r="BU30"/>
  <c r="AH30"/>
  <c r="B31"/>
  <c r="A31"/>
  <c r="D31"/>
  <c r="T31"/>
  <c r="U31"/>
  <c r="V31"/>
  <c r="BJ31"/>
  <c r="W31"/>
  <c r="X31"/>
  <c r="Y31"/>
  <c r="Z31"/>
  <c r="BN31"/>
  <c r="AF31"/>
  <c r="BT31"/>
  <c r="AG31"/>
  <c r="AH31"/>
  <c r="BV31"/>
  <c r="B32"/>
  <c r="D32"/>
  <c r="AR32"/>
  <c r="BX32"/>
  <c r="T32"/>
  <c r="BH32"/>
  <c r="U32"/>
  <c r="V32"/>
  <c r="BJ32"/>
  <c r="W32"/>
  <c r="X32"/>
  <c r="BL32"/>
  <c r="Y32"/>
  <c r="Z32"/>
  <c r="BN32"/>
  <c r="AF32"/>
  <c r="AG32"/>
  <c r="BU32"/>
  <c r="AH32"/>
  <c r="B33"/>
  <c r="A33"/>
  <c r="D33"/>
  <c r="AR33"/>
  <c r="BX33"/>
  <c r="T33"/>
  <c r="U33"/>
  <c r="V33"/>
  <c r="W33"/>
  <c r="X33"/>
  <c r="Y33"/>
  <c r="Z33"/>
  <c r="AF33"/>
  <c r="BT33"/>
  <c r="AG33"/>
  <c r="BU33"/>
  <c r="AH33"/>
  <c r="B34"/>
  <c r="AQ34"/>
  <c r="D34"/>
  <c r="T34"/>
  <c r="U34"/>
  <c r="BI34"/>
  <c r="BH34"/>
  <c r="V34"/>
  <c r="BJ34"/>
  <c r="W34"/>
  <c r="BK34"/>
  <c r="CA34"/>
  <c r="X34"/>
  <c r="Y34"/>
  <c r="BM34"/>
  <c r="BL34"/>
  <c r="Z34"/>
  <c r="BN34"/>
  <c r="CB34"/>
  <c r="AF34"/>
  <c r="BT34"/>
  <c r="AG34"/>
  <c r="AH34"/>
  <c r="BV34"/>
  <c r="BU34"/>
  <c r="CD34"/>
  <c r="B35"/>
  <c r="A35"/>
  <c r="D35"/>
  <c r="T35"/>
  <c r="BH35"/>
  <c r="U35"/>
  <c r="V35"/>
  <c r="W35"/>
  <c r="X35"/>
  <c r="BL35"/>
  <c r="Y35"/>
  <c r="Z35"/>
  <c r="AF35"/>
  <c r="AG35"/>
  <c r="BU35"/>
  <c r="AH35"/>
  <c r="B36"/>
  <c r="A36"/>
  <c r="D36"/>
  <c r="T36"/>
  <c r="U36"/>
  <c r="BI36"/>
  <c r="V36"/>
  <c r="BJ36"/>
  <c r="W36"/>
  <c r="BK36"/>
  <c r="X36"/>
  <c r="Y36"/>
  <c r="BM36"/>
  <c r="Z36"/>
  <c r="AF36"/>
  <c r="AG36"/>
  <c r="AH36"/>
  <c r="B37"/>
  <c r="A37"/>
  <c r="D37"/>
  <c r="AT37"/>
  <c r="T37"/>
  <c r="BH37"/>
  <c r="U37"/>
  <c r="V37"/>
  <c r="W37"/>
  <c r="X37"/>
  <c r="BL37"/>
  <c r="Y37"/>
  <c r="Z37"/>
  <c r="AF37"/>
  <c r="BT37"/>
  <c r="AG37"/>
  <c r="BU37"/>
  <c r="AH37"/>
  <c r="BV37"/>
  <c r="CD37"/>
  <c r="B38"/>
  <c r="A38"/>
  <c r="D38"/>
  <c r="T38"/>
  <c r="U38"/>
  <c r="V38"/>
  <c r="W38"/>
  <c r="X38"/>
  <c r="Y38"/>
  <c r="Z38"/>
  <c r="AF38"/>
  <c r="AG38"/>
  <c r="BU38"/>
  <c r="AH38"/>
  <c r="B39"/>
  <c r="A39"/>
  <c r="D39"/>
  <c r="T39"/>
  <c r="U39"/>
  <c r="BI39"/>
  <c r="V39"/>
  <c r="W39"/>
  <c r="BK39"/>
  <c r="X39"/>
  <c r="Y39"/>
  <c r="BM39"/>
  <c r="Z39"/>
  <c r="AF39"/>
  <c r="AG39"/>
  <c r="AH39"/>
  <c r="BV39"/>
  <c r="B40"/>
  <c r="A40"/>
  <c r="D40"/>
  <c r="T40"/>
  <c r="U40"/>
  <c r="V40"/>
  <c r="W40"/>
  <c r="X40"/>
  <c r="Y40"/>
  <c r="Z40"/>
  <c r="AF40"/>
  <c r="AG40"/>
  <c r="BU40"/>
  <c r="AH40"/>
  <c r="B41"/>
  <c r="A41"/>
  <c r="D41"/>
  <c r="AR41"/>
  <c r="BX41"/>
  <c r="T41"/>
  <c r="BH41"/>
  <c r="U41"/>
  <c r="V41"/>
  <c r="BJ41"/>
  <c r="W41"/>
  <c r="X41"/>
  <c r="BL41"/>
  <c r="Y41"/>
  <c r="Z41"/>
  <c r="BN41"/>
  <c r="AF41"/>
  <c r="AG41"/>
  <c r="AH41"/>
  <c r="B42"/>
  <c r="D42"/>
  <c r="T42"/>
  <c r="BH42"/>
  <c r="U42"/>
  <c r="BI42"/>
  <c r="V42"/>
  <c r="W42"/>
  <c r="BK42"/>
  <c r="X42"/>
  <c r="Y42"/>
  <c r="BM42"/>
  <c r="Z42"/>
  <c r="AF42"/>
  <c r="AG42"/>
  <c r="AH42"/>
  <c r="B43"/>
  <c r="A43"/>
  <c r="D43"/>
  <c r="T43"/>
  <c r="U43"/>
  <c r="V43"/>
  <c r="W43"/>
  <c r="BK43"/>
  <c r="X43"/>
  <c r="Y43"/>
  <c r="Z43"/>
  <c r="AF43"/>
  <c r="BT43"/>
  <c r="AG43"/>
  <c r="BU43"/>
  <c r="AH43"/>
  <c r="B44"/>
  <c r="A44"/>
  <c r="D44"/>
  <c r="T44"/>
  <c r="U44"/>
  <c r="BI44"/>
  <c r="V44"/>
  <c r="W44"/>
  <c r="BK44"/>
  <c r="X44"/>
  <c r="Y44"/>
  <c r="BM44"/>
  <c r="Z44"/>
  <c r="AF44"/>
  <c r="AG44"/>
  <c r="AH44"/>
  <c r="B45"/>
  <c r="A45"/>
  <c r="D45"/>
  <c r="AT45"/>
  <c r="T45"/>
  <c r="U45"/>
  <c r="V45"/>
  <c r="W45"/>
  <c r="X45"/>
  <c r="Y45"/>
  <c r="Z45"/>
  <c r="AF45"/>
  <c r="BT45"/>
  <c r="AG45"/>
  <c r="BU45"/>
  <c r="AH45"/>
  <c r="BV45"/>
  <c r="CD45"/>
  <c r="B46"/>
  <c r="A46"/>
  <c r="D46"/>
  <c r="AR46"/>
  <c r="BX46"/>
  <c r="T46"/>
  <c r="U46"/>
  <c r="BI46"/>
  <c r="V46"/>
  <c r="W46"/>
  <c r="X46"/>
  <c r="Y46"/>
  <c r="BM46"/>
  <c r="Z46"/>
  <c r="AF46"/>
  <c r="AG46"/>
  <c r="BU46"/>
  <c r="AH46"/>
  <c r="B47"/>
  <c r="A47"/>
  <c r="D47"/>
  <c r="T47"/>
  <c r="U47"/>
  <c r="BI47"/>
  <c r="V47"/>
  <c r="W47"/>
  <c r="BK47"/>
  <c r="X47"/>
  <c r="BL47"/>
  <c r="Y47"/>
  <c r="BM47"/>
  <c r="Z47"/>
  <c r="BN47"/>
  <c r="CB47"/>
  <c r="AF47"/>
  <c r="AG47"/>
  <c r="BU47"/>
  <c r="AH47"/>
  <c r="B48"/>
  <c r="A48"/>
  <c r="D48"/>
  <c r="AR48"/>
  <c r="BX48"/>
  <c r="T48"/>
  <c r="U48"/>
  <c r="V48"/>
  <c r="BJ48"/>
  <c r="BH48"/>
  <c r="BI48"/>
  <c r="W48"/>
  <c r="BK48"/>
  <c r="CA48"/>
  <c r="X48"/>
  <c r="Y48"/>
  <c r="Z48"/>
  <c r="BN48"/>
  <c r="AF48"/>
  <c r="AG48"/>
  <c r="BU48"/>
  <c r="AH48"/>
  <c r="B49"/>
  <c r="A49"/>
  <c r="D49"/>
  <c r="T49"/>
  <c r="BH49"/>
  <c r="U49"/>
  <c r="BI49"/>
  <c r="V49"/>
  <c r="BJ49"/>
  <c r="W49"/>
  <c r="X49"/>
  <c r="BL49"/>
  <c r="Y49"/>
  <c r="BM49"/>
  <c r="Z49"/>
  <c r="BN49"/>
  <c r="AF49"/>
  <c r="AG49"/>
  <c r="AH49"/>
  <c r="BV49"/>
  <c r="B50"/>
  <c r="A50"/>
  <c r="D50"/>
  <c r="AT50"/>
  <c r="T50"/>
  <c r="U50"/>
  <c r="BI50"/>
  <c r="V50"/>
  <c r="W50"/>
  <c r="BK50"/>
  <c r="X50"/>
  <c r="Y50"/>
  <c r="BM50"/>
  <c r="Z50"/>
  <c r="AF50"/>
  <c r="BT50"/>
  <c r="AG50"/>
  <c r="AH50"/>
  <c r="B51"/>
  <c r="A51"/>
  <c r="D51"/>
  <c r="AR51"/>
  <c r="BX51"/>
  <c r="T51"/>
  <c r="U51"/>
  <c r="V51"/>
  <c r="BJ51"/>
  <c r="W51"/>
  <c r="X51"/>
  <c r="Y51"/>
  <c r="Z51"/>
  <c r="BN51"/>
  <c r="AF51"/>
  <c r="AG51"/>
  <c r="BU51"/>
  <c r="AH51"/>
  <c r="B52"/>
  <c r="A52"/>
  <c r="D52"/>
  <c r="T52"/>
  <c r="U52"/>
  <c r="BI52"/>
  <c r="V52"/>
  <c r="W52"/>
  <c r="BK52"/>
  <c r="X52"/>
  <c r="BL52"/>
  <c r="Y52"/>
  <c r="BM52"/>
  <c r="Z52"/>
  <c r="AF52"/>
  <c r="AG52"/>
  <c r="BU52"/>
  <c r="AH52"/>
  <c r="B53"/>
  <c r="A53"/>
  <c r="D53"/>
  <c r="AR53"/>
  <c r="BX53"/>
  <c r="AT53"/>
  <c r="T53"/>
  <c r="U53"/>
  <c r="V53"/>
  <c r="W53"/>
  <c r="X53"/>
  <c r="Y53"/>
  <c r="Z53"/>
  <c r="AF53"/>
  <c r="BT53"/>
  <c r="AG53"/>
  <c r="AH53"/>
  <c r="BV53"/>
  <c r="B54"/>
  <c r="D54"/>
  <c r="AR54"/>
  <c r="BX54"/>
  <c r="T54"/>
  <c r="BH54"/>
  <c r="U54"/>
  <c r="V54"/>
  <c r="W54"/>
  <c r="X54"/>
  <c r="BL54"/>
  <c r="Y54"/>
  <c r="Z54"/>
  <c r="AF54"/>
  <c r="AG54"/>
  <c r="BU54"/>
  <c r="AH54"/>
  <c r="B55"/>
  <c r="A55"/>
  <c r="D55"/>
  <c r="T55"/>
  <c r="U55"/>
  <c r="BI55"/>
  <c r="V55"/>
  <c r="W55"/>
  <c r="BK55"/>
  <c r="X55"/>
  <c r="Y55"/>
  <c r="BM55"/>
  <c r="Z55"/>
  <c r="AF55"/>
  <c r="AG55"/>
  <c r="AH55"/>
  <c r="B56"/>
  <c r="A56"/>
  <c r="D56"/>
  <c r="T56"/>
  <c r="U56"/>
  <c r="BI56"/>
  <c r="V56"/>
  <c r="W56"/>
  <c r="X56"/>
  <c r="Y56"/>
  <c r="BM56"/>
  <c r="Z56"/>
  <c r="AF56"/>
  <c r="AG56"/>
  <c r="BU56"/>
  <c r="AH56"/>
  <c r="BV56"/>
  <c r="B57"/>
  <c r="A57"/>
  <c r="D57"/>
  <c r="T57"/>
  <c r="BH57"/>
  <c r="U57"/>
  <c r="V57"/>
  <c r="BJ57"/>
  <c r="W57"/>
  <c r="X57"/>
  <c r="BL57"/>
  <c r="Y57"/>
  <c r="Z57"/>
  <c r="BN57"/>
  <c r="AF57"/>
  <c r="AG57"/>
  <c r="AH57"/>
  <c r="B58"/>
  <c r="A58"/>
  <c r="D58"/>
  <c r="T58"/>
  <c r="U58"/>
  <c r="BI58"/>
  <c r="V58"/>
  <c r="BJ58"/>
  <c r="W58"/>
  <c r="BK58"/>
  <c r="X58"/>
  <c r="Y58"/>
  <c r="BM58"/>
  <c r="Z58"/>
  <c r="AF58"/>
  <c r="AG58"/>
  <c r="AH58"/>
  <c r="B59"/>
  <c r="D59"/>
  <c r="AR59"/>
  <c r="T59"/>
  <c r="U59"/>
  <c r="V59"/>
  <c r="W59"/>
  <c r="X59"/>
  <c r="Y59"/>
  <c r="Z59"/>
  <c r="AF59"/>
  <c r="AG59"/>
  <c r="BU59"/>
  <c r="AH59"/>
  <c r="B60"/>
  <c r="A60"/>
  <c r="D60"/>
  <c r="T60"/>
  <c r="U60"/>
  <c r="BI60"/>
  <c r="V60"/>
  <c r="W60"/>
  <c r="BK60"/>
  <c r="X60"/>
  <c r="Y60"/>
  <c r="BM60"/>
  <c r="Z60"/>
  <c r="AF60"/>
  <c r="BT60"/>
  <c r="AG60"/>
  <c r="AH60"/>
  <c r="B61"/>
  <c r="A61"/>
  <c r="D61"/>
  <c r="AR61"/>
  <c r="BX61"/>
  <c r="AT61"/>
  <c r="T61"/>
  <c r="U61"/>
  <c r="BI61"/>
  <c r="V61"/>
  <c r="W61"/>
  <c r="X61"/>
  <c r="BL61"/>
  <c r="Y61"/>
  <c r="BM61"/>
  <c r="Z61"/>
  <c r="BN61"/>
  <c r="CB61"/>
  <c r="AF61"/>
  <c r="BT61"/>
  <c r="AG61"/>
  <c r="BU61"/>
  <c r="AH61"/>
  <c r="BV61"/>
  <c r="B62"/>
  <c r="A62"/>
  <c r="D62"/>
  <c r="AR62"/>
  <c r="BX62"/>
  <c r="T62"/>
  <c r="U62"/>
  <c r="V62"/>
  <c r="W62"/>
  <c r="BK62"/>
  <c r="X62"/>
  <c r="Y62"/>
  <c r="Z62"/>
  <c r="AF62"/>
  <c r="BT62"/>
  <c r="AG62"/>
  <c r="BU62"/>
  <c r="AH62"/>
  <c r="B63"/>
  <c r="A63"/>
  <c r="D63"/>
  <c r="T63"/>
  <c r="U63"/>
  <c r="BI63"/>
  <c r="V63"/>
  <c r="W63"/>
  <c r="BK63"/>
  <c r="X63"/>
  <c r="Y63"/>
  <c r="BM63"/>
  <c r="Z63"/>
  <c r="BN63"/>
  <c r="AF63"/>
  <c r="AG63"/>
  <c r="AH63"/>
  <c r="BV63"/>
  <c r="B64"/>
  <c r="A64"/>
  <c r="D64"/>
  <c r="T64"/>
  <c r="U64"/>
  <c r="V64"/>
  <c r="W64"/>
  <c r="X64"/>
  <c r="Y64"/>
  <c r="Z64"/>
  <c r="AF64"/>
  <c r="AG64"/>
  <c r="BU64"/>
  <c r="BT64"/>
  <c r="AH64"/>
  <c r="BV64"/>
  <c r="CD64"/>
  <c r="B65"/>
  <c r="A65"/>
  <c r="D65"/>
  <c r="T65"/>
  <c r="BH65"/>
  <c r="U65"/>
  <c r="V65"/>
  <c r="BJ65"/>
  <c r="W65"/>
  <c r="BK65"/>
  <c r="X65"/>
  <c r="BL65"/>
  <c r="Y65"/>
  <c r="Z65"/>
  <c r="BN65"/>
  <c r="AF65"/>
  <c r="BT65"/>
  <c r="AG65"/>
  <c r="AH65"/>
  <c r="B66"/>
  <c r="A66"/>
  <c r="D66"/>
  <c r="T66"/>
  <c r="BH66"/>
  <c r="U66"/>
  <c r="BI66"/>
  <c r="V66"/>
  <c r="W66"/>
  <c r="BK66"/>
  <c r="X66"/>
  <c r="Y66"/>
  <c r="BM66"/>
  <c r="Z66"/>
  <c r="AF66"/>
  <c r="AG66"/>
  <c r="AH66"/>
  <c r="B67"/>
  <c r="A67"/>
  <c r="D67"/>
  <c r="T67"/>
  <c r="BH67"/>
  <c r="U67"/>
  <c r="V67"/>
  <c r="W67"/>
  <c r="BK67"/>
  <c r="X67"/>
  <c r="BL67"/>
  <c r="Y67"/>
  <c r="Z67"/>
  <c r="AF67"/>
  <c r="BT67"/>
  <c r="AG67"/>
  <c r="BU67"/>
  <c r="AH67"/>
  <c r="B68"/>
  <c r="A68"/>
  <c r="D68"/>
  <c r="T68"/>
  <c r="U68"/>
  <c r="BI68"/>
  <c r="V68"/>
  <c r="BJ68"/>
  <c r="W68"/>
  <c r="BK68"/>
  <c r="X68"/>
  <c r="Y68"/>
  <c r="BM68"/>
  <c r="Z68"/>
  <c r="AF68"/>
  <c r="AG68"/>
  <c r="AH68"/>
  <c r="B69"/>
  <c r="A69"/>
  <c r="D69"/>
  <c r="AT69"/>
  <c r="T69"/>
  <c r="BH69"/>
  <c r="U69"/>
  <c r="V69"/>
  <c r="W69"/>
  <c r="X69"/>
  <c r="BL69"/>
  <c r="Y69"/>
  <c r="Z69"/>
  <c r="AF69"/>
  <c r="BT69"/>
  <c r="AG69"/>
  <c r="BU69"/>
  <c r="AH69"/>
  <c r="BV69"/>
  <c r="B70"/>
  <c r="A70"/>
  <c r="D70"/>
  <c r="T70"/>
  <c r="U70"/>
  <c r="V70"/>
  <c r="W70"/>
  <c r="X70"/>
  <c r="Y70"/>
  <c r="Z70"/>
  <c r="AF70"/>
  <c r="AG70"/>
  <c r="BU70"/>
  <c r="AH70"/>
  <c r="B71"/>
  <c r="A71"/>
  <c r="D71"/>
  <c r="T71"/>
  <c r="U71"/>
  <c r="BI71"/>
  <c r="V71"/>
  <c r="W71"/>
  <c r="BK71"/>
  <c r="X71"/>
  <c r="BL71"/>
  <c r="Y71"/>
  <c r="BM71"/>
  <c r="Z71"/>
  <c r="AF71"/>
  <c r="AG71"/>
  <c r="BU71"/>
  <c r="AH71"/>
  <c r="BV71"/>
  <c r="B72"/>
  <c r="A72"/>
  <c r="D72"/>
  <c r="T72"/>
  <c r="BH72"/>
  <c r="U72"/>
  <c r="V72"/>
  <c r="BJ72"/>
  <c r="W72"/>
  <c r="BK72"/>
  <c r="X72"/>
  <c r="BL72"/>
  <c r="Y72"/>
  <c r="Z72"/>
  <c r="AF72"/>
  <c r="BT72"/>
  <c r="AG72"/>
  <c r="BU72"/>
  <c r="AH72"/>
  <c r="B73"/>
  <c r="D73"/>
  <c r="T73"/>
  <c r="BH73"/>
  <c r="U73"/>
  <c r="V73"/>
  <c r="BJ73"/>
  <c r="W73"/>
  <c r="X73"/>
  <c r="BL73"/>
  <c r="Y73"/>
  <c r="BM73"/>
  <c r="Z73"/>
  <c r="BN73"/>
  <c r="AF73"/>
  <c r="AG73"/>
  <c r="AH73"/>
  <c r="BV73"/>
  <c r="B74"/>
  <c r="A74"/>
  <c r="D74"/>
  <c r="T74"/>
  <c r="U74"/>
  <c r="BI74"/>
  <c r="V74"/>
  <c r="W74"/>
  <c r="BK74"/>
  <c r="X74"/>
  <c r="BL74"/>
  <c r="Y74"/>
  <c r="BM74"/>
  <c r="Z74"/>
  <c r="AF74"/>
  <c r="AG74"/>
  <c r="BU74"/>
  <c r="AH74"/>
  <c r="BV74"/>
  <c r="B75"/>
  <c r="A75"/>
  <c r="D75"/>
  <c r="T75"/>
  <c r="U75"/>
  <c r="V75"/>
  <c r="BJ75"/>
  <c r="W75"/>
  <c r="BK75"/>
  <c r="X75"/>
  <c r="Y75"/>
  <c r="Z75"/>
  <c r="BN75"/>
  <c r="AF75"/>
  <c r="AG75"/>
  <c r="BU75"/>
  <c r="AH75"/>
  <c r="B76"/>
  <c r="D76"/>
  <c r="AR76"/>
  <c r="BX76"/>
  <c r="T76"/>
  <c r="BH76"/>
  <c r="U76"/>
  <c r="BI76"/>
  <c r="V76"/>
  <c r="W76"/>
  <c r="BK76"/>
  <c r="X76"/>
  <c r="Y76"/>
  <c r="BM76"/>
  <c r="BL76"/>
  <c r="Z76"/>
  <c r="BN76"/>
  <c r="CB76"/>
  <c r="AF76"/>
  <c r="AG76"/>
  <c r="AH76"/>
  <c r="B77"/>
  <c r="A77"/>
  <c r="D77"/>
  <c r="AR77"/>
  <c r="BX77"/>
  <c r="AT77"/>
  <c r="T77"/>
  <c r="U77"/>
  <c r="V77"/>
  <c r="W77"/>
  <c r="BK77"/>
  <c r="X77"/>
  <c r="Y77"/>
  <c r="Z77"/>
  <c r="AF77"/>
  <c r="BT77"/>
  <c r="AG77"/>
  <c r="AH77"/>
  <c r="BV77"/>
  <c r="B78"/>
  <c r="A78"/>
  <c r="D78"/>
  <c r="AR78"/>
  <c r="BX78"/>
  <c r="T78"/>
  <c r="U78"/>
  <c r="BI78"/>
  <c r="V78"/>
  <c r="BJ78"/>
  <c r="W78"/>
  <c r="X78"/>
  <c r="BL78"/>
  <c r="Y78"/>
  <c r="Z78"/>
  <c r="BN78"/>
  <c r="AF78"/>
  <c r="AG78"/>
  <c r="BU78"/>
  <c r="AH78"/>
  <c r="BV78"/>
  <c r="B79"/>
  <c r="D79"/>
  <c r="T79"/>
  <c r="BH79"/>
  <c r="U79"/>
  <c r="BI79"/>
  <c r="V79"/>
  <c r="W79"/>
  <c r="BK79"/>
  <c r="X79"/>
  <c r="Y79"/>
  <c r="BM79"/>
  <c r="Z79"/>
  <c r="AF79"/>
  <c r="AG79"/>
  <c r="BU79"/>
  <c r="AH79"/>
  <c r="BV79"/>
  <c r="B80"/>
  <c r="A80"/>
  <c r="D80"/>
  <c r="T80"/>
  <c r="U80"/>
  <c r="BI80"/>
  <c r="V80"/>
  <c r="BJ80"/>
  <c r="W80"/>
  <c r="X80"/>
  <c r="Y80"/>
  <c r="BM80"/>
  <c r="Z80"/>
  <c r="BN80"/>
  <c r="BL80"/>
  <c r="CB80"/>
  <c r="AF80"/>
  <c r="AG80"/>
  <c r="BU80"/>
  <c r="AH80"/>
  <c r="BV80"/>
  <c r="B81"/>
  <c r="D81"/>
  <c r="T81"/>
  <c r="BH81"/>
  <c r="U81"/>
  <c r="V81"/>
  <c r="BJ81"/>
  <c r="W81"/>
  <c r="X81"/>
  <c r="BL81"/>
  <c r="Y81"/>
  <c r="BM81"/>
  <c r="Z81"/>
  <c r="BN81"/>
  <c r="AF81"/>
  <c r="AG81"/>
  <c r="AH81"/>
  <c r="BV81"/>
  <c r="B82"/>
  <c r="A82"/>
  <c r="D82"/>
  <c r="AT82"/>
  <c r="T82"/>
  <c r="U82"/>
  <c r="BI82"/>
  <c r="V82"/>
  <c r="W82"/>
  <c r="BK82"/>
  <c r="X82"/>
  <c r="Y82"/>
  <c r="BM82"/>
  <c r="Z82"/>
  <c r="BN82"/>
  <c r="AF82"/>
  <c r="AG82"/>
  <c r="AH82"/>
  <c r="B83"/>
  <c r="A83"/>
  <c r="D83"/>
  <c r="AR83"/>
  <c r="BX83"/>
  <c r="T83"/>
  <c r="U83"/>
  <c r="V83"/>
  <c r="BJ83"/>
  <c r="W83"/>
  <c r="X83"/>
  <c r="Y83"/>
  <c r="Z83"/>
  <c r="BN83"/>
  <c r="AF83"/>
  <c r="AG83"/>
  <c r="BU83"/>
  <c r="AH83"/>
  <c r="B84"/>
  <c r="D84"/>
  <c r="AR84"/>
  <c r="BX84"/>
  <c r="T84"/>
  <c r="U84"/>
  <c r="V84"/>
  <c r="W84"/>
  <c r="X84"/>
  <c r="Y84"/>
  <c r="Z84"/>
  <c r="AF84"/>
  <c r="AG84"/>
  <c r="BU84"/>
  <c r="AH84"/>
  <c r="B85"/>
  <c r="A85"/>
  <c r="D85"/>
  <c r="AT85"/>
  <c r="T85"/>
  <c r="U85"/>
  <c r="BI85"/>
  <c r="V85"/>
  <c r="BJ85"/>
  <c r="W85"/>
  <c r="X85"/>
  <c r="Y85"/>
  <c r="BM85"/>
  <c r="Z85"/>
  <c r="BN85"/>
  <c r="AF85"/>
  <c r="BT85"/>
  <c r="AG85"/>
  <c r="AH85"/>
  <c r="BV85"/>
  <c r="B86"/>
  <c r="D86"/>
  <c r="AR86"/>
  <c r="BX86"/>
  <c r="T86"/>
  <c r="BH86"/>
  <c r="U86"/>
  <c r="V86"/>
  <c r="W86"/>
  <c r="X86"/>
  <c r="BL86"/>
  <c r="Y86"/>
  <c r="Z86"/>
  <c r="AF86"/>
  <c r="BT86"/>
  <c r="AG86"/>
  <c r="BU86"/>
  <c r="AH86"/>
  <c r="B87"/>
  <c r="D87"/>
  <c r="T87"/>
  <c r="U87"/>
  <c r="BI87"/>
  <c r="V87"/>
  <c r="W87"/>
  <c r="BK87"/>
  <c r="X87"/>
  <c r="Y87"/>
  <c r="BM87"/>
  <c r="Z87"/>
  <c r="BN87"/>
  <c r="AF87"/>
  <c r="BT87"/>
  <c r="AG87"/>
  <c r="AH87"/>
  <c r="B88"/>
  <c r="AQ88"/>
  <c r="A88"/>
  <c r="D88"/>
  <c r="T88"/>
  <c r="BH88"/>
  <c r="U88"/>
  <c r="V88"/>
  <c r="W88"/>
  <c r="X88"/>
  <c r="BL88"/>
  <c r="Y88"/>
  <c r="Z88"/>
  <c r="AF88"/>
  <c r="AG88"/>
  <c r="BU88"/>
  <c r="AH88"/>
  <c r="B89"/>
  <c r="D89"/>
  <c r="T89"/>
  <c r="BH89"/>
  <c r="U89"/>
  <c r="V89"/>
  <c r="BJ89"/>
  <c r="W89"/>
  <c r="BK89"/>
  <c r="X89"/>
  <c r="BL89"/>
  <c r="Y89"/>
  <c r="BM89"/>
  <c r="Z89"/>
  <c r="BN89"/>
  <c r="CB89"/>
  <c r="AF89"/>
  <c r="AG89"/>
  <c r="BU89"/>
  <c r="AH89"/>
  <c r="B90"/>
  <c r="A90"/>
  <c r="D90"/>
  <c r="T90"/>
  <c r="U90"/>
  <c r="BI90"/>
  <c r="V90"/>
  <c r="W90"/>
  <c r="BK90"/>
  <c r="X90"/>
  <c r="Y90"/>
  <c r="BM90"/>
  <c r="Z90"/>
  <c r="BN90"/>
  <c r="AF90"/>
  <c r="AG90"/>
  <c r="AH90"/>
  <c r="BV90"/>
  <c r="B91"/>
  <c r="D91"/>
  <c r="AR91"/>
  <c r="T91"/>
  <c r="U91"/>
  <c r="V91"/>
  <c r="BJ91"/>
  <c r="W91"/>
  <c r="X91"/>
  <c r="BL91"/>
  <c r="Y91"/>
  <c r="Z91"/>
  <c r="BN91"/>
  <c r="AF91"/>
  <c r="AG91"/>
  <c r="BU91"/>
  <c r="AH91"/>
  <c r="BV91"/>
  <c r="B92"/>
  <c r="D92"/>
  <c r="T92"/>
  <c r="U92"/>
  <c r="BI92"/>
  <c r="V92"/>
  <c r="W92"/>
  <c r="BK92"/>
  <c r="X92"/>
  <c r="Y92"/>
  <c r="BM92"/>
  <c r="Z92"/>
  <c r="BN92"/>
  <c r="AF92"/>
  <c r="AG92"/>
  <c r="AH92"/>
  <c r="B93"/>
  <c r="A93"/>
  <c r="D93"/>
  <c r="AT93"/>
  <c r="T93"/>
  <c r="U93"/>
  <c r="BI93"/>
  <c r="V93"/>
  <c r="W93"/>
  <c r="X93"/>
  <c r="Y93"/>
  <c r="BM93"/>
  <c r="Z93"/>
  <c r="AF93"/>
  <c r="BT93"/>
  <c r="AG93"/>
  <c r="BU93"/>
  <c r="AH93"/>
  <c r="BV93"/>
  <c r="B94"/>
  <c r="A94"/>
  <c r="D94"/>
  <c r="AR94"/>
  <c r="BX94"/>
  <c r="T94"/>
  <c r="U94"/>
  <c r="V94"/>
  <c r="BJ94"/>
  <c r="W94"/>
  <c r="BK94"/>
  <c r="X94"/>
  <c r="Y94"/>
  <c r="Z94"/>
  <c r="BN94"/>
  <c r="AF94"/>
  <c r="AG94"/>
  <c r="BU94"/>
  <c r="AH94"/>
  <c r="B95"/>
  <c r="A95"/>
  <c r="D95"/>
  <c r="T95"/>
  <c r="U95"/>
  <c r="BI95"/>
  <c r="V95"/>
  <c r="W95"/>
  <c r="X95"/>
  <c r="Y95"/>
  <c r="BM95"/>
  <c r="Z95"/>
  <c r="AF95"/>
  <c r="AG95"/>
  <c r="AH95"/>
  <c r="B96"/>
  <c r="A96"/>
  <c r="D96"/>
  <c r="AR96"/>
  <c r="BX96"/>
  <c r="T96"/>
  <c r="BH96"/>
  <c r="U96"/>
  <c r="V96"/>
  <c r="W96"/>
  <c r="X96"/>
  <c r="BL96"/>
  <c r="Y96"/>
  <c r="Z96"/>
  <c r="AF96"/>
  <c r="AG96"/>
  <c r="BU96"/>
  <c r="AH96"/>
  <c r="B97"/>
  <c r="A97"/>
  <c r="D97"/>
  <c r="AR97"/>
  <c r="BX97"/>
  <c r="T97"/>
  <c r="U97"/>
  <c r="V97"/>
  <c r="W97"/>
  <c r="BK97"/>
  <c r="X97"/>
  <c r="BL97"/>
  <c r="Y97"/>
  <c r="Z97"/>
  <c r="BN97"/>
  <c r="AF97"/>
  <c r="AG97"/>
  <c r="BU97"/>
  <c r="AH97"/>
  <c r="B98"/>
  <c r="D98"/>
  <c r="T98"/>
  <c r="BH98"/>
  <c r="U98"/>
  <c r="BI98"/>
  <c r="V98"/>
  <c r="W98"/>
  <c r="X98"/>
  <c r="BL98"/>
  <c r="Y98"/>
  <c r="BM98"/>
  <c r="Z98"/>
  <c r="BN98"/>
  <c r="CB98"/>
  <c r="AF98"/>
  <c r="AG98"/>
  <c r="BU98"/>
  <c r="AH98"/>
  <c r="BV98"/>
  <c r="B99"/>
  <c r="A99"/>
  <c r="D99"/>
  <c r="T99"/>
  <c r="BH99"/>
  <c r="U99"/>
  <c r="V99"/>
  <c r="W99"/>
  <c r="BK99"/>
  <c r="X99"/>
  <c r="BL99"/>
  <c r="Y99"/>
  <c r="Z99"/>
  <c r="AF99"/>
  <c r="BT99"/>
  <c r="AG99"/>
  <c r="BU99"/>
  <c r="AH99"/>
  <c r="B100"/>
  <c r="A100"/>
  <c r="D100"/>
  <c r="T100"/>
  <c r="U100"/>
  <c r="BI100"/>
  <c r="V100"/>
  <c r="BJ100"/>
  <c r="W100"/>
  <c r="X100"/>
  <c r="Y100"/>
  <c r="BM100"/>
  <c r="Z100"/>
  <c r="BN100"/>
  <c r="AF100"/>
  <c r="AG100"/>
  <c r="AH100"/>
  <c r="BV100"/>
  <c r="B101"/>
  <c r="A101"/>
  <c r="D101"/>
  <c r="AT101"/>
  <c r="T101"/>
  <c r="U101"/>
  <c r="BI101"/>
  <c r="V101"/>
  <c r="W101"/>
  <c r="BK101"/>
  <c r="X101"/>
  <c r="Y101"/>
  <c r="BM101"/>
  <c r="Z101"/>
  <c r="AF101"/>
  <c r="BT101"/>
  <c r="AG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D103"/>
  <c r="T103"/>
  <c r="BH103"/>
  <c r="U103"/>
  <c r="BI103"/>
  <c r="V103"/>
  <c r="W103"/>
  <c r="X103"/>
  <c r="BL103"/>
  <c r="Y103"/>
  <c r="BM103"/>
  <c r="Z103"/>
  <c r="BN103"/>
  <c r="CB103"/>
  <c r="AF103"/>
  <c r="AG103"/>
  <c r="BU103"/>
  <c r="AH103"/>
  <c r="BV103"/>
  <c r="B104"/>
  <c r="A104"/>
  <c r="D104"/>
  <c r="T104"/>
  <c r="U104"/>
  <c r="V104"/>
  <c r="W104"/>
  <c r="BK104"/>
  <c r="X104"/>
  <c r="Y104"/>
  <c r="Z104"/>
  <c r="AF104"/>
  <c r="BT104"/>
  <c r="AG104"/>
  <c r="AH104"/>
  <c r="B105"/>
  <c r="D105"/>
  <c r="AR105"/>
  <c r="BX105"/>
  <c r="T105"/>
  <c r="U105"/>
  <c r="V105"/>
  <c r="W105"/>
  <c r="X105"/>
  <c r="Y105"/>
  <c r="Z105"/>
  <c r="AF105"/>
  <c r="AG105"/>
  <c r="AH105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R29"/>
  <c r="BX29"/>
  <c r="AS29"/>
  <c r="AX29"/>
  <c r="AY29"/>
  <c r="BA29"/>
  <c r="BB29"/>
  <c r="BC29"/>
  <c r="BE29"/>
  <c r="BF29"/>
  <c r="BG29"/>
  <c r="BH29"/>
  <c r="BJ29"/>
  <c r="BL29"/>
  <c r="BN29"/>
  <c r="BO29"/>
  <c r="BP29"/>
  <c r="BR29"/>
  <c r="BS29"/>
  <c r="BT29"/>
  <c r="BU29"/>
  <c r="BV29"/>
  <c r="AQ30"/>
  <c r="AS30"/>
  <c r="AY30"/>
  <c r="AZ30"/>
  <c r="BA30"/>
  <c r="BC30"/>
  <c r="BD30"/>
  <c r="BE30"/>
  <c r="BG30"/>
  <c r="BH30"/>
  <c r="BI30"/>
  <c r="BJ30"/>
  <c r="BK30"/>
  <c r="BL30"/>
  <c r="BM30"/>
  <c r="BN30"/>
  <c r="BP30"/>
  <c r="BQ30"/>
  <c r="BR30"/>
  <c r="BS30"/>
  <c r="BT30"/>
  <c r="BV30"/>
  <c r="AS31"/>
  <c r="AY31"/>
  <c r="AZ31"/>
  <c r="BB31"/>
  <c r="BC31"/>
  <c r="BD31"/>
  <c r="BF31"/>
  <c r="BG31"/>
  <c r="BH31"/>
  <c r="BI31"/>
  <c r="BK31"/>
  <c r="BL31"/>
  <c r="BM31"/>
  <c r="BO31"/>
  <c r="BP31"/>
  <c r="BQ31"/>
  <c r="BS31"/>
  <c r="BU31"/>
  <c r="AS32"/>
  <c r="AY32"/>
  <c r="BA32"/>
  <c r="BB32"/>
  <c r="BC32"/>
  <c r="BE32"/>
  <c r="BF32"/>
  <c r="BG32"/>
  <c r="BI32"/>
  <c r="BK32"/>
  <c r="BM32"/>
  <c r="CB32"/>
  <c r="BO32"/>
  <c r="BP32"/>
  <c r="BR32"/>
  <c r="BS32"/>
  <c r="BT32"/>
  <c r="BV32"/>
  <c r="AQ33"/>
  <c r="AS33"/>
  <c r="AX33"/>
  <c r="AZ33"/>
  <c r="BA33"/>
  <c r="BB33"/>
  <c r="BD33"/>
  <c r="BE33"/>
  <c r="BF33"/>
  <c r="BH33"/>
  <c r="BI33"/>
  <c r="BJ33"/>
  <c r="BK33"/>
  <c r="CA33"/>
  <c r="BL33"/>
  <c r="BM33"/>
  <c r="BN33"/>
  <c r="CB33"/>
  <c r="BO33"/>
  <c r="BQ33"/>
  <c r="BR33"/>
  <c r="BS33"/>
  <c r="BV33"/>
  <c r="AS34"/>
  <c r="AX34"/>
  <c r="AY34"/>
  <c r="AZ34"/>
  <c r="BA34"/>
  <c r="BB34"/>
  <c r="BC34"/>
  <c r="BD34"/>
  <c r="BE34"/>
  <c r="BF34"/>
  <c r="BG34"/>
  <c r="BP34"/>
  <c r="BQ34"/>
  <c r="BR34"/>
  <c r="AQ35"/>
  <c r="AS35"/>
  <c r="AY35"/>
  <c r="AZ35"/>
  <c r="BA35"/>
  <c r="BB35"/>
  <c r="BC35"/>
  <c r="BD35"/>
  <c r="BE35"/>
  <c r="BF35"/>
  <c r="BG35"/>
  <c r="BI35"/>
  <c r="BJ35"/>
  <c r="BK35"/>
  <c r="BM35"/>
  <c r="BN35"/>
  <c r="BO35"/>
  <c r="BP35"/>
  <c r="BQ35"/>
  <c r="BR35"/>
  <c r="BS35"/>
  <c r="BT35"/>
  <c r="BV35"/>
  <c r="AR36"/>
  <c r="BX36"/>
  <c r="AY36"/>
  <c r="BA36"/>
  <c r="BB36"/>
  <c r="BC36"/>
  <c r="BE36"/>
  <c r="BF36"/>
  <c r="BG36"/>
  <c r="BH36"/>
  <c r="BL36"/>
  <c r="BN36"/>
  <c r="CB36"/>
  <c r="BO36"/>
  <c r="BP36"/>
  <c r="BR36"/>
  <c r="BS36"/>
  <c r="BT36"/>
  <c r="BU36"/>
  <c r="BV36"/>
  <c r="CD36"/>
  <c r="AQ37"/>
  <c r="AR37"/>
  <c r="BX37"/>
  <c r="AS37"/>
  <c r="AX37"/>
  <c r="AY37"/>
  <c r="AZ37"/>
  <c r="BA37"/>
  <c r="BB37"/>
  <c r="BC37"/>
  <c r="BD37"/>
  <c r="BE37"/>
  <c r="BF37"/>
  <c r="BG37"/>
  <c r="BI37"/>
  <c r="BJ37"/>
  <c r="BK37"/>
  <c r="BM37"/>
  <c r="BN37"/>
  <c r="BO37"/>
  <c r="BQ37"/>
  <c r="BR37"/>
  <c r="BS37"/>
  <c r="AQ38"/>
  <c r="AS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P38"/>
  <c r="BQ38"/>
  <c r="BR38"/>
  <c r="BT38"/>
  <c r="BV38"/>
  <c r="AS39"/>
  <c r="AX39"/>
  <c r="AY39"/>
  <c r="AZ39"/>
  <c r="BB39"/>
  <c r="BC39"/>
  <c r="BD39"/>
  <c r="BF39"/>
  <c r="BG39"/>
  <c r="BH39"/>
  <c r="BJ39"/>
  <c r="CA39"/>
  <c r="BL39"/>
  <c r="BN39"/>
  <c r="BO39"/>
  <c r="BP39"/>
  <c r="BQ39"/>
  <c r="BS39"/>
  <c r="BT39"/>
  <c r="BU39"/>
  <c r="AQ40"/>
  <c r="AR40"/>
  <c r="BX40"/>
  <c r="AS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R40"/>
  <c r="BS40"/>
  <c r="BT40"/>
  <c r="BV40"/>
  <c r="AS41"/>
  <c r="AX41"/>
  <c r="AZ41"/>
  <c r="BA41"/>
  <c r="BB41"/>
  <c r="BD41"/>
  <c r="BE41"/>
  <c r="BF41"/>
  <c r="BI41"/>
  <c r="BK41"/>
  <c r="BM41"/>
  <c r="BO41"/>
  <c r="BQ41"/>
  <c r="BR41"/>
  <c r="BS41"/>
  <c r="BT41"/>
  <c r="BU41"/>
  <c r="BV41"/>
  <c r="AY42"/>
  <c r="AZ42"/>
  <c r="BA42"/>
  <c r="BB42"/>
  <c r="BC42"/>
  <c r="BD42"/>
  <c r="BE42"/>
  <c r="BF42"/>
  <c r="BG42"/>
  <c r="BJ42"/>
  <c r="BL42"/>
  <c r="BN42"/>
  <c r="BP42"/>
  <c r="BQ42"/>
  <c r="BR42"/>
  <c r="BT42"/>
  <c r="BU42"/>
  <c r="BV42"/>
  <c r="AQ43"/>
  <c r="AS43"/>
  <c r="AX43"/>
  <c r="AY43"/>
  <c r="AZ43"/>
  <c r="BA43"/>
  <c r="BB43"/>
  <c r="BC43"/>
  <c r="BD43"/>
  <c r="BE43"/>
  <c r="BF43"/>
  <c r="BG43"/>
  <c r="BH43"/>
  <c r="BI43"/>
  <c r="BJ43"/>
  <c r="BL43"/>
  <c r="BM43"/>
  <c r="BN43"/>
  <c r="BO43"/>
  <c r="BP43"/>
  <c r="BQ43"/>
  <c r="BR43"/>
  <c r="BS43"/>
  <c r="BV43"/>
  <c r="AR44"/>
  <c r="BX44"/>
  <c r="AS44"/>
  <c r="AY44"/>
  <c r="BA44"/>
  <c r="BB44"/>
  <c r="BC44"/>
  <c r="BE44"/>
  <c r="BF44"/>
  <c r="BG44"/>
  <c r="BH44"/>
  <c r="BJ44"/>
  <c r="BL44"/>
  <c r="BN44"/>
  <c r="BO44"/>
  <c r="BP44"/>
  <c r="BR44"/>
  <c r="BS44"/>
  <c r="BT44"/>
  <c r="BU44"/>
  <c r="BV44"/>
  <c r="CD44"/>
  <c r="AQ45"/>
  <c r="AR45"/>
  <c r="BX45"/>
  <c r="AS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Q45"/>
  <c r="BR45"/>
  <c r="BS45"/>
  <c r="AQ46"/>
  <c r="AS46"/>
  <c r="AX46"/>
  <c r="AY46"/>
  <c r="AZ46"/>
  <c r="BA46"/>
  <c r="BB46"/>
  <c r="BC46"/>
  <c r="BD46"/>
  <c r="BE46"/>
  <c r="BF46"/>
  <c r="BG46"/>
  <c r="BH46"/>
  <c r="BJ46"/>
  <c r="BK46"/>
  <c r="BL46"/>
  <c r="BN46"/>
  <c r="BP46"/>
  <c r="BQ46"/>
  <c r="BR46"/>
  <c r="BT46"/>
  <c r="BV46"/>
  <c r="AS47"/>
  <c r="AX47"/>
  <c r="AY47"/>
  <c r="AZ47"/>
  <c r="BB47"/>
  <c r="BC47"/>
  <c r="BD47"/>
  <c r="BF47"/>
  <c r="BG47"/>
  <c r="BH47"/>
  <c r="BJ47"/>
  <c r="BO47"/>
  <c r="BP47"/>
  <c r="BQ47"/>
  <c r="BS47"/>
  <c r="BT47"/>
  <c r="BV47"/>
  <c r="AQ48"/>
  <c r="AS48"/>
  <c r="AY48"/>
  <c r="BA48"/>
  <c r="BB48"/>
  <c r="BC48"/>
  <c r="BE48"/>
  <c r="BF48"/>
  <c r="BG48"/>
  <c r="BL48"/>
  <c r="BM48"/>
  <c r="BO48"/>
  <c r="BP48"/>
  <c r="BR48"/>
  <c r="BS48"/>
  <c r="BT48"/>
  <c r="BV48"/>
  <c r="AR49"/>
  <c r="BX49"/>
  <c r="AS49"/>
  <c r="AX49"/>
  <c r="AZ49"/>
  <c r="BA49"/>
  <c r="BB49"/>
  <c r="BD49"/>
  <c r="BE49"/>
  <c r="BF49"/>
  <c r="BK49"/>
  <c r="BO49"/>
  <c r="BQ49"/>
  <c r="BR49"/>
  <c r="BS49"/>
  <c r="BT49"/>
  <c r="BU49"/>
  <c r="AQ50"/>
  <c r="AS50"/>
  <c r="AX50"/>
  <c r="AY50"/>
  <c r="AZ50"/>
  <c r="BA50"/>
  <c r="BB50"/>
  <c r="BC50"/>
  <c r="BD50"/>
  <c r="BE50"/>
  <c r="BF50"/>
  <c r="BG50"/>
  <c r="BH50"/>
  <c r="BJ50"/>
  <c r="BL50"/>
  <c r="BN50"/>
  <c r="BP50"/>
  <c r="BQ50"/>
  <c r="BR50"/>
  <c r="BU50"/>
  <c r="BV50"/>
  <c r="AQ51"/>
  <c r="AS51"/>
  <c r="AX51"/>
  <c r="AY51"/>
  <c r="AZ51"/>
  <c r="BA51"/>
  <c r="BB51"/>
  <c r="BC51"/>
  <c r="BD51"/>
  <c r="BE51"/>
  <c r="BF51"/>
  <c r="BG51"/>
  <c r="BH51"/>
  <c r="BI51"/>
  <c r="BK51"/>
  <c r="BL51"/>
  <c r="BM51"/>
  <c r="BO51"/>
  <c r="BP51"/>
  <c r="BQ51"/>
  <c r="BS51"/>
  <c r="BT51"/>
  <c r="BV51"/>
  <c r="AR52"/>
  <c r="BX52"/>
  <c r="AS52"/>
  <c r="AY52"/>
  <c r="AZ52"/>
  <c r="BA52"/>
  <c r="BB52"/>
  <c r="BC52"/>
  <c r="BD52"/>
  <c r="BE52"/>
  <c r="BF52"/>
  <c r="BG52"/>
  <c r="BH52"/>
  <c r="BJ52"/>
  <c r="BN52"/>
  <c r="BO52"/>
  <c r="BP52"/>
  <c r="BR52"/>
  <c r="BS52"/>
  <c r="BT52"/>
  <c r="BV52"/>
  <c r="AQ53"/>
  <c r="AS53"/>
  <c r="AX53"/>
  <c r="AY53"/>
  <c r="AZ53"/>
  <c r="BA53"/>
  <c r="BB53"/>
  <c r="BC53"/>
  <c r="BD53"/>
  <c r="BE53"/>
  <c r="BF53"/>
  <c r="BG53"/>
  <c r="BH53"/>
  <c r="BI53"/>
  <c r="BJ53"/>
  <c r="BK53"/>
  <c r="CA53"/>
  <c r="BL53"/>
  <c r="BM53"/>
  <c r="BN53"/>
  <c r="BO53"/>
  <c r="BQ53"/>
  <c r="BR53"/>
  <c r="BS53"/>
  <c r="BU53"/>
  <c r="AS54"/>
  <c r="AY54"/>
  <c r="AZ54"/>
  <c r="BA54"/>
  <c r="BC54"/>
  <c r="BD54"/>
  <c r="BE54"/>
  <c r="BG54"/>
  <c r="BI54"/>
  <c r="BJ54"/>
  <c r="BK54"/>
  <c r="BM54"/>
  <c r="BN54"/>
  <c r="BP54"/>
  <c r="BQ54"/>
  <c r="BR54"/>
  <c r="BT54"/>
  <c r="BV54"/>
  <c r="AS55"/>
  <c r="AX55"/>
  <c r="AY55"/>
  <c r="AZ55"/>
  <c r="BB55"/>
  <c r="BC55"/>
  <c r="BD55"/>
  <c r="BF55"/>
  <c r="BG55"/>
  <c r="BH55"/>
  <c r="BJ55"/>
  <c r="BL55"/>
  <c r="BN55"/>
  <c r="BO55"/>
  <c r="BP55"/>
  <c r="BQ55"/>
  <c r="BS55"/>
  <c r="BT55"/>
  <c r="BU55"/>
  <c r="BV55"/>
  <c r="CD55"/>
  <c r="AQ56"/>
  <c r="AR56"/>
  <c r="BX56"/>
  <c r="AS56"/>
  <c r="AY56"/>
  <c r="AZ56"/>
  <c r="BA56"/>
  <c r="BB56"/>
  <c r="BC56"/>
  <c r="BD56"/>
  <c r="BE56"/>
  <c r="BF56"/>
  <c r="BG56"/>
  <c r="BH56"/>
  <c r="BJ56"/>
  <c r="BK56"/>
  <c r="CA56"/>
  <c r="BL56"/>
  <c r="BN56"/>
  <c r="CB56"/>
  <c r="BO56"/>
  <c r="BP56"/>
  <c r="BR56"/>
  <c r="BS56"/>
  <c r="BT56"/>
  <c r="CD56"/>
  <c r="AR57"/>
  <c r="BX57"/>
  <c r="AS57"/>
  <c r="AX57"/>
  <c r="AZ57"/>
  <c r="BA57"/>
  <c r="BB57"/>
  <c r="BD57"/>
  <c r="BE57"/>
  <c r="BF57"/>
  <c r="BI57"/>
  <c r="BK57"/>
  <c r="BM57"/>
  <c r="CB57"/>
  <c r="BO57"/>
  <c r="BQ57"/>
  <c r="BR57"/>
  <c r="BS57"/>
  <c r="CC57"/>
  <c r="BT57"/>
  <c r="BU57"/>
  <c r="BV57"/>
  <c r="AQ58"/>
  <c r="AS58"/>
  <c r="AX58"/>
  <c r="AY58"/>
  <c r="AZ58"/>
  <c r="BA58"/>
  <c r="BB58"/>
  <c r="BC58"/>
  <c r="BD58"/>
  <c r="BE58"/>
  <c r="BF58"/>
  <c r="BG58"/>
  <c r="BH58"/>
  <c r="BL58"/>
  <c r="BN58"/>
  <c r="BP58"/>
  <c r="BQ58"/>
  <c r="BR58"/>
  <c r="BT58"/>
  <c r="BU58"/>
  <c r="BV58"/>
  <c r="BX59"/>
  <c r="AS59"/>
  <c r="AX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BS59"/>
  <c r="BT59"/>
  <c r="BV59"/>
  <c r="AR60"/>
  <c r="BX60"/>
  <c r="AS60"/>
  <c r="AY60"/>
  <c r="AZ60"/>
  <c r="BA60"/>
  <c r="BB60"/>
  <c r="BC60"/>
  <c r="BD60"/>
  <c r="BE60"/>
  <c r="BF60"/>
  <c r="BG60"/>
  <c r="BH60"/>
  <c r="BJ60"/>
  <c r="BL60"/>
  <c r="BN60"/>
  <c r="BO60"/>
  <c r="BP60"/>
  <c r="BR60"/>
  <c r="BS60"/>
  <c r="BU60"/>
  <c r="BV60"/>
  <c r="AQ61"/>
  <c r="AS61"/>
  <c r="AX61"/>
  <c r="AY61"/>
  <c r="AZ61"/>
  <c r="BA61"/>
  <c r="BB61"/>
  <c r="BC61"/>
  <c r="BD61"/>
  <c r="BE61"/>
  <c r="BF61"/>
  <c r="BG61"/>
  <c r="BH61"/>
  <c r="BJ61"/>
  <c r="BK61"/>
  <c r="BO61"/>
  <c r="BQ61"/>
  <c r="BR61"/>
  <c r="BS61"/>
  <c r="AQ62"/>
  <c r="AS62"/>
  <c r="AX62"/>
  <c r="AY62"/>
  <c r="AZ62"/>
  <c r="BA62"/>
  <c r="BB62"/>
  <c r="BC62"/>
  <c r="BD62"/>
  <c r="BE62"/>
  <c r="BF62"/>
  <c r="BG62"/>
  <c r="BH62"/>
  <c r="BI62"/>
  <c r="BJ62"/>
  <c r="BL62"/>
  <c r="BM62"/>
  <c r="BN62"/>
  <c r="BP62"/>
  <c r="BQ62"/>
  <c r="BR62"/>
  <c r="BV62"/>
  <c r="AS63"/>
  <c r="AX63"/>
  <c r="AY63"/>
  <c r="AZ63"/>
  <c r="BA63"/>
  <c r="BB63"/>
  <c r="BC63"/>
  <c r="BD63"/>
  <c r="BE63"/>
  <c r="BF63"/>
  <c r="BG63"/>
  <c r="BH63"/>
  <c r="BJ63"/>
  <c r="BL63"/>
  <c r="BO63"/>
  <c r="BP63"/>
  <c r="BQ63"/>
  <c r="BS63"/>
  <c r="BT63"/>
  <c r="BU63"/>
  <c r="AQ64"/>
  <c r="AR64"/>
  <c r="BX64"/>
  <c r="AS64"/>
  <c r="AY64"/>
  <c r="AZ64"/>
  <c r="BA64"/>
  <c r="BB64"/>
  <c r="BC64"/>
  <c r="BD64"/>
  <c r="BE64"/>
  <c r="BF64"/>
  <c r="BG64"/>
  <c r="BH64"/>
  <c r="BI64"/>
  <c r="BJ64"/>
  <c r="BK64"/>
  <c r="CA64"/>
  <c r="BL64"/>
  <c r="BM64"/>
  <c r="BN64"/>
  <c r="BO64"/>
  <c r="BP64"/>
  <c r="BR64"/>
  <c r="BS64"/>
  <c r="AS65"/>
  <c r="AX65"/>
  <c r="AZ65"/>
  <c r="BA65"/>
  <c r="BB65"/>
  <c r="BD65"/>
  <c r="BE65"/>
  <c r="BF65"/>
  <c r="BI65"/>
  <c r="BM65"/>
  <c r="BO65"/>
  <c r="BQ65"/>
  <c r="BR65"/>
  <c r="BS65"/>
  <c r="BU65"/>
  <c r="BV65"/>
  <c r="AS66"/>
  <c r="AY66"/>
  <c r="AZ66"/>
  <c r="BA66"/>
  <c r="BC66"/>
  <c r="BD66"/>
  <c r="BE66"/>
  <c r="BG66"/>
  <c r="BJ66"/>
  <c r="BL66"/>
  <c r="BN66"/>
  <c r="BP66"/>
  <c r="BQ66"/>
  <c r="BR66"/>
  <c r="BT66"/>
  <c r="BU66"/>
  <c r="BV66"/>
  <c r="AQ67"/>
  <c r="AS67"/>
  <c r="AX67"/>
  <c r="AY67"/>
  <c r="AZ67"/>
  <c r="BB67"/>
  <c r="BC67"/>
  <c r="BD67"/>
  <c r="BF67"/>
  <c r="BG67"/>
  <c r="BI67"/>
  <c r="BJ67"/>
  <c r="BM67"/>
  <c r="BN67"/>
  <c r="BO67"/>
  <c r="BP67"/>
  <c r="BQ67"/>
  <c r="BR67"/>
  <c r="BS67"/>
  <c r="BV67"/>
  <c r="AR68"/>
  <c r="BX68"/>
  <c r="AY68"/>
  <c r="BA68"/>
  <c r="BB68"/>
  <c r="BC68"/>
  <c r="BE68"/>
  <c r="BF68"/>
  <c r="BG68"/>
  <c r="BH68"/>
  <c r="CA68"/>
  <c r="BL68"/>
  <c r="BN68"/>
  <c r="BO68"/>
  <c r="BP68"/>
  <c r="BR68"/>
  <c r="BS68"/>
  <c r="BT68"/>
  <c r="BU68"/>
  <c r="BV68"/>
  <c r="CD68"/>
  <c r="AQ69"/>
  <c r="AR69"/>
  <c r="BX69"/>
  <c r="AS69"/>
  <c r="AX69"/>
  <c r="AY69"/>
  <c r="AZ69"/>
  <c r="BA69"/>
  <c r="BB69"/>
  <c r="BC69"/>
  <c r="BD69"/>
  <c r="BE69"/>
  <c r="BF69"/>
  <c r="BG69"/>
  <c r="BI69"/>
  <c r="BJ69"/>
  <c r="BK69"/>
  <c r="BM69"/>
  <c r="BN69"/>
  <c r="BO69"/>
  <c r="BQ69"/>
  <c r="BR69"/>
  <c r="BS69"/>
  <c r="AQ70"/>
  <c r="AS70"/>
  <c r="AX70"/>
  <c r="AY70"/>
  <c r="AZ70"/>
  <c r="BA70"/>
  <c r="BB70"/>
  <c r="BC70"/>
  <c r="BD70"/>
  <c r="BE70"/>
  <c r="BF70"/>
  <c r="BG70"/>
  <c r="BH70"/>
  <c r="BI70"/>
  <c r="BJ70"/>
  <c r="BK70"/>
  <c r="BL70"/>
  <c r="BM70"/>
  <c r="BN70"/>
  <c r="BP70"/>
  <c r="BQ70"/>
  <c r="BR70"/>
  <c r="BT70"/>
  <c r="BV70"/>
  <c r="AS71"/>
  <c r="AX71"/>
  <c r="AY71"/>
  <c r="AZ71"/>
  <c r="BB71"/>
  <c r="BC71"/>
  <c r="BD71"/>
  <c r="BF71"/>
  <c r="BG71"/>
  <c r="BH71"/>
  <c r="BJ71"/>
  <c r="CA71"/>
  <c r="BN71"/>
  <c r="BO71"/>
  <c r="BP71"/>
  <c r="BQ71"/>
  <c r="BS71"/>
  <c r="BT71"/>
  <c r="AQ72"/>
  <c r="AR72"/>
  <c r="BX72"/>
  <c r="AS72"/>
  <c r="AY72"/>
  <c r="BA72"/>
  <c r="BB72"/>
  <c r="BC72"/>
  <c r="BE72"/>
  <c r="BF72"/>
  <c r="BG72"/>
  <c r="BI72"/>
  <c r="BM72"/>
  <c r="BN72"/>
  <c r="BO72"/>
  <c r="BP72"/>
  <c r="BR72"/>
  <c r="BS72"/>
  <c r="BV72"/>
  <c r="AR73"/>
  <c r="BX73"/>
  <c r="AS73"/>
  <c r="AX73"/>
  <c r="AZ73"/>
  <c r="BA73"/>
  <c r="BB73"/>
  <c r="BD73"/>
  <c r="BE73"/>
  <c r="BF73"/>
  <c r="BI73"/>
  <c r="BK73"/>
  <c r="BO73"/>
  <c r="BQ73"/>
  <c r="BR73"/>
  <c r="BS73"/>
  <c r="BT73"/>
  <c r="BU73"/>
  <c r="AQ74"/>
  <c r="AS74"/>
  <c r="AY74"/>
  <c r="AZ74"/>
  <c r="BA74"/>
  <c r="BC74"/>
  <c r="BD74"/>
  <c r="BE74"/>
  <c r="BG74"/>
  <c r="BH74"/>
  <c r="BJ74"/>
  <c r="BN74"/>
  <c r="BO74"/>
  <c r="BP74"/>
  <c r="BQ74"/>
  <c r="BR74"/>
  <c r="BS74"/>
  <c r="BT74"/>
  <c r="AQ75"/>
  <c r="AS75"/>
  <c r="AX75"/>
  <c r="AY75"/>
  <c r="AZ75"/>
  <c r="BA75"/>
  <c r="BB75"/>
  <c r="BC75"/>
  <c r="BD75"/>
  <c r="BE75"/>
  <c r="BF75"/>
  <c r="BG75"/>
  <c r="BH75"/>
  <c r="BI75"/>
  <c r="BL75"/>
  <c r="BM75"/>
  <c r="CB75"/>
  <c r="BO75"/>
  <c r="BP75"/>
  <c r="BQ75"/>
  <c r="BS75"/>
  <c r="BT75"/>
  <c r="BV75"/>
  <c r="AS76"/>
  <c r="AY76"/>
  <c r="BA76"/>
  <c r="BB76"/>
  <c r="BC76"/>
  <c r="BE76"/>
  <c r="BF76"/>
  <c r="BG76"/>
  <c r="BJ76"/>
  <c r="BO76"/>
  <c r="BP76"/>
  <c r="BR76"/>
  <c r="BS76"/>
  <c r="BT76"/>
  <c r="BU76"/>
  <c r="BV76"/>
  <c r="AQ77"/>
  <c r="AS77"/>
  <c r="AX77"/>
  <c r="AZ77"/>
  <c r="BA77"/>
  <c r="BB77"/>
  <c r="BD77"/>
  <c r="BE77"/>
  <c r="BF77"/>
  <c r="BH77"/>
  <c r="BI77"/>
  <c r="BJ77"/>
  <c r="BL77"/>
  <c r="BM77"/>
  <c r="BN77"/>
  <c r="BO77"/>
  <c r="BQ77"/>
  <c r="BR77"/>
  <c r="BS77"/>
  <c r="BU77"/>
  <c r="AQ78"/>
  <c r="AS78"/>
  <c r="AY78"/>
  <c r="AZ78"/>
  <c r="BA78"/>
  <c r="BC78"/>
  <c r="BD78"/>
  <c r="BE78"/>
  <c r="BG78"/>
  <c r="BH78"/>
  <c r="BK78"/>
  <c r="BM78"/>
  <c r="BP78"/>
  <c r="BQ78"/>
  <c r="BR78"/>
  <c r="BT78"/>
  <c r="AS79"/>
  <c r="AX79"/>
  <c r="AY79"/>
  <c r="AZ79"/>
  <c r="BA79"/>
  <c r="BB79"/>
  <c r="BC79"/>
  <c r="BD79"/>
  <c r="BE79"/>
  <c r="BF79"/>
  <c r="BG79"/>
  <c r="BJ79"/>
  <c r="BL79"/>
  <c r="BN79"/>
  <c r="CB79"/>
  <c r="BO79"/>
  <c r="BP79"/>
  <c r="BQ79"/>
  <c r="BS79"/>
  <c r="BT79"/>
  <c r="AQ80"/>
  <c r="AS80"/>
  <c r="AY80"/>
  <c r="BA80"/>
  <c r="BB80"/>
  <c r="BC80"/>
  <c r="BE80"/>
  <c r="BF80"/>
  <c r="BG80"/>
  <c r="BH80"/>
  <c r="BK80"/>
  <c r="BO80"/>
  <c r="BP80"/>
  <c r="BR80"/>
  <c r="BS80"/>
  <c r="BT80"/>
  <c r="AR81"/>
  <c r="BX81"/>
  <c r="AS81"/>
  <c r="AX81"/>
  <c r="AZ81"/>
  <c r="BA81"/>
  <c r="BB81"/>
  <c r="BD81"/>
  <c r="BE81"/>
  <c r="BF81"/>
  <c r="BI81"/>
  <c r="BK81"/>
  <c r="BO81"/>
  <c r="BP81"/>
  <c r="BQ81"/>
  <c r="BR81"/>
  <c r="BS81"/>
  <c r="BT81"/>
  <c r="BU81"/>
  <c r="AQ82"/>
  <c r="AS82"/>
  <c r="AX82"/>
  <c r="AY82"/>
  <c r="AZ82"/>
  <c r="BA82"/>
  <c r="BB82"/>
  <c r="BC82"/>
  <c r="BD82"/>
  <c r="BE82"/>
  <c r="BF82"/>
  <c r="BG82"/>
  <c r="BH82"/>
  <c r="BJ82"/>
  <c r="BL82"/>
  <c r="BP82"/>
  <c r="BQ82"/>
  <c r="BR82"/>
  <c r="BT82"/>
  <c r="BU82"/>
  <c r="BV82"/>
  <c r="AS83"/>
  <c r="AX83"/>
  <c r="AY83"/>
  <c r="AZ83"/>
  <c r="BA83"/>
  <c r="BB83"/>
  <c r="BC83"/>
  <c r="BD83"/>
  <c r="BE83"/>
  <c r="BF83"/>
  <c r="BG83"/>
  <c r="BH83"/>
  <c r="BI83"/>
  <c r="BK83"/>
  <c r="BL83"/>
  <c r="BM83"/>
  <c r="BO83"/>
  <c r="BP83"/>
  <c r="BQ83"/>
  <c r="BS83"/>
  <c r="BT83"/>
  <c r="BV83"/>
  <c r="CD83"/>
  <c r="AS84"/>
  <c r="AY84"/>
  <c r="AZ84"/>
  <c r="BA84"/>
  <c r="BB84"/>
  <c r="BC84"/>
  <c r="BD84"/>
  <c r="BE84"/>
  <c r="BF84"/>
  <c r="BG84"/>
  <c r="BH84"/>
  <c r="BI84"/>
  <c r="BJ84"/>
  <c r="BK84"/>
  <c r="BL84"/>
  <c r="BM84"/>
  <c r="BN84"/>
  <c r="CB84"/>
  <c r="BO84"/>
  <c r="BP84"/>
  <c r="BR84"/>
  <c r="BS84"/>
  <c r="BT84"/>
  <c r="BV84"/>
  <c r="AQ85"/>
  <c r="AR85"/>
  <c r="BX85"/>
  <c r="AS85"/>
  <c r="AX85"/>
  <c r="AY85"/>
  <c r="AZ85"/>
  <c r="BA85"/>
  <c r="BB85"/>
  <c r="BC85"/>
  <c r="BD85"/>
  <c r="BE85"/>
  <c r="BF85"/>
  <c r="BG85"/>
  <c r="BH85"/>
  <c r="BK85"/>
  <c r="BL85"/>
  <c r="BO85"/>
  <c r="BQ85"/>
  <c r="BR85"/>
  <c r="BS85"/>
  <c r="BU85"/>
  <c r="AS86"/>
  <c r="AX86"/>
  <c r="AY86"/>
  <c r="AZ86"/>
  <c r="BA86"/>
  <c r="BB86"/>
  <c r="BC86"/>
  <c r="BD86"/>
  <c r="BE86"/>
  <c r="BF86"/>
  <c r="BG86"/>
  <c r="BI86"/>
  <c r="BJ86"/>
  <c r="BK86"/>
  <c r="BM86"/>
  <c r="BN86"/>
  <c r="BP86"/>
  <c r="BQ86"/>
  <c r="BR86"/>
  <c r="BV86"/>
  <c r="AS87"/>
  <c r="AX87"/>
  <c r="AY87"/>
  <c r="AZ87"/>
  <c r="BA87"/>
  <c r="BB87"/>
  <c r="BC87"/>
  <c r="BD87"/>
  <c r="BE87"/>
  <c r="BF87"/>
  <c r="BG87"/>
  <c r="BH87"/>
  <c r="BJ87"/>
  <c r="BL87"/>
  <c r="CB87"/>
  <c r="BO87"/>
  <c r="BP87"/>
  <c r="BQ87"/>
  <c r="BS87"/>
  <c r="BU87"/>
  <c r="BV87"/>
  <c r="AR88"/>
  <c r="BX88"/>
  <c r="AS88"/>
  <c r="AY88"/>
  <c r="BA88"/>
  <c r="BB88"/>
  <c r="BC88"/>
  <c r="BE88"/>
  <c r="BF88"/>
  <c r="BG88"/>
  <c r="BI88"/>
  <c r="BJ88"/>
  <c r="BK88"/>
  <c r="BM88"/>
  <c r="BN88"/>
  <c r="BO88"/>
  <c r="BP88"/>
  <c r="BR88"/>
  <c r="BS88"/>
  <c r="BT88"/>
  <c r="BV88"/>
  <c r="AR89"/>
  <c r="BX89"/>
  <c r="AS89"/>
  <c r="AX89"/>
  <c r="AZ89"/>
  <c r="BA89"/>
  <c r="BB89"/>
  <c r="BD89"/>
  <c r="BE89"/>
  <c r="BF89"/>
  <c r="BI89"/>
  <c r="BO89"/>
  <c r="BQ89"/>
  <c r="BR89"/>
  <c r="BS89"/>
  <c r="BT89"/>
  <c r="BV89"/>
  <c r="AQ90"/>
  <c r="AS90"/>
  <c r="AY90"/>
  <c r="AZ90"/>
  <c r="BA90"/>
  <c r="BC90"/>
  <c r="BD90"/>
  <c r="BE90"/>
  <c r="BG90"/>
  <c r="BH90"/>
  <c r="BJ90"/>
  <c r="BL90"/>
  <c r="BP90"/>
  <c r="BQ90"/>
  <c r="BR90"/>
  <c r="BT90"/>
  <c r="BU90"/>
  <c r="BX91"/>
  <c r="AS91"/>
  <c r="AX91"/>
  <c r="AY91"/>
  <c r="AZ91"/>
  <c r="BA91"/>
  <c r="BB91"/>
  <c r="BC91"/>
  <c r="BD91"/>
  <c r="BE91"/>
  <c r="BF91"/>
  <c r="BG91"/>
  <c r="BH91"/>
  <c r="BI91"/>
  <c r="BK91"/>
  <c r="BM91"/>
  <c r="BO91"/>
  <c r="BP91"/>
  <c r="BQ91"/>
  <c r="BS91"/>
  <c r="BT91"/>
  <c r="AR92"/>
  <c r="BX92"/>
  <c r="AY92"/>
  <c r="AZ92"/>
  <c r="BA92"/>
  <c r="BB92"/>
  <c r="BC92"/>
  <c r="BD92"/>
  <c r="BE92"/>
  <c r="BF92"/>
  <c r="BG92"/>
  <c r="BH92"/>
  <c r="BJ92"/>
  <c r="BL92"/>
  <c r="BO92"/>
  <c r="BP92"/>
  <c r="BR92"/>
  <c r="BS92"/>
  <c r="BT92"/>
  <c r="BU92"/>
  <c r="BV92"/>
  <c r="CD92"/>
  <c r="AQ93"/>
  <c r="AR93"/>
  <c r="BX93"/>
  <c r="AS93"/>
  <c r="AX93"/>
  <c r="AZ93"/>
  <c r="BA93"/>
  <c r="BB93"/>
  <c r="BD93"/>
  <c r="BE93"/>
  <c r="BF93"/>
  <c r="BH93"/>
  <c r="BJ93"/>
  <c r="BK93"/>
  <c r="BL93"/>
  <c r="BN93"/>
  <c r="BO93"/>
  <c r="BQ93"/>
  <c r="BR93"/>
  <c r="BS93"/>
  <c r="AQ94"/>
  <c r="AS94"/>
  <c r="AY94"/>
  <c r="AZ94"/>
  <c r="BA94"/>
  <c r="BC94"/>
  <c r="BD94"/>
  <c r="BE94"/>
  <c r="BG94"/>
  <c r="BH94"/>
  <c r="BI94"/>
  <c r="BL94"/>
  <c r="BM94"/>
  <c r="BP94"/>
  <c r="BQ94"/>
  <c r="BR94"/>
  <c r="BT94"/>
  <c r="BV94"/>
  <c r="AS95"/>
  <c r="AX95"/>
  <c r="AY95"/>
  <c r="AZ95"/>
  <c r="BB95"/>
  <c r="BC95"/>
  <c r="BD95"/>
  <c r="BF95"/>
  <c r="BG95"/>
  <c r="BH95"/>
  <c r="BJ95"/>
  <c r="BK95"/>
  <c r="BL95"/>
  <c r="BN95"/>
  <c r="BO95"/>
  <c r="BP95"/>
  <c r="BQ95"/>
  <c r="BR95"/>
  <c r="BS95"/>
  <c r="BT95"/>
  <c r="BU95"/>
  <c r="BV95"/>
  <c r="AQ96"/>
  <c r="AY96"/>
  <c r="BA96"/>
  <c r="BB96"/>
  <c r="BC96"/>
  <c r="BE96"/>
  <c r="BF96"/>
  <c r="BG96"/>
  <c r="BI96"/>
  <c r="BJ96"/>
  <c r="BK96"/>
  <c r="BM96"/>
  <c r="BN96"/>
  <c r="BO96"/>
  <c r="BP96"/>
  <c r="BR96"/>
  <c r="BS96"/>
  <c r="BT96"/>
  <c r="BV96"/>
  <c r="AQ97"/>
  <c r="AS97"/>
  <c r="AX97"/>
  <c r="AZ97"/>
  <c r="BA97"/>
  <c r="BB97"/>
  <c r="BD97"/>
  <c r="BE97"/>
  <c r="BF97"/>
  <c r="BH97"/>
  <c r="BI97"/>
  <c r="BJ97"/>
  <c r="BM97"/>
  <c r="BO97"/>
  <c r="BP97"/>
  <c r="BQ97"/>
  <c r="BR97"/>
  <c r="BS97"/>
  <c r="BT97"/>
  <c r="BV97"/>
  <c r="AS98"/>
  <c r="AX98"/>
  <c r="AY98"/>
  <c r="AZ98"/>
  <c r="BA98"/>
  <c r="BB98"/>
  <c r="BC98"/>
  <c r="BD98"/>
  <c r="BE98"/>
  <c r="BF98"/>
  <c r="BG98"/>
  <c r="BJ98"/>
  <c r="BK98"/>
  <c r="BO98"/>
  <c r="BP98"/>
  <c r="BQ98"/>
  <c r="BR98"/>
  <c r="BS98"/>
  <c r="BT98"/>
  <c r="AQ99"/>
  <c r="AS99"/>
  <c r="AX99"/>
  <c r="AY99"/>
  <c r="AZ99"/>
  <c r="BA99"/>
  <c r="BB99"/>
  <c r="BC99"/>
  <c r="BD99"/>
  <c r="BE99"/>
  <c r="BF99"/>
  <c r="BG99"/>
  <c r="BI99"/>
  <c r="BJ99"/>
  <c r="BM99"/>
  <c r="BN99"/>
  <c r="BO99"/>
  <c r="BP99"/>
  <c r="BQ99"/>
  <c r="BS99"/>
  <c r="BV99"/>
  <c r="AQ100"/>
  <c r="AR100"/>
  <c r="BX100"/>
  <c r="AS100"/>
  <c r="AY100"/>
  <c r="BA100"/>
  <c r="BB100"/>
  <c r="BC100"/>
  <c r="BE100"/>
  <c r="BF100"/>
  <c r="BG100"/>
  <c r="BH100"/>
  <c r="BK100"/>
  <c r="BL100"/>
  <c r="BO100"/>
  <c r="BP100"/>
  <c r="BR100"/>
  <c r="BS100"/>
  <c r="BT100"/>
  <c r="BU100"/>
  <c r="CD100"/>
  <c r="AQ101"/>
  <c r="AR101"/>
  <c r="BX101"/>
  <c r="AS101"/>
  <c r="AX101"/>
  <c r="AZ101"/>
  <c r="BA101"/>
  <c r="BB101"/>
  <c r="BD101"/>
  <c r="BE101"/>
  <c r="BF101"/>
  <c r="BH101"/>
  <c r="BJ101"/>
  <c r="BL101"/>
  <c r="BN101"/>
  <c r="BO101"/>
  <c r="BQ101"/>
  <c r="BR101"/>
  <c r="BS101"/>
  <c r="BU101"/>
  <c r="BV101"/>
  <c r="AQ102"/>
  <c r="AS102"/>
  <c r="AX102"/>
  <c r="AY102"/>
  <c r="AZ102"/>
  <c r="BA102"/>
  <c r="BB102"/>
  <c r="BC102"/>
  <c r="BD102"/>
  <c r="BE102"/>
  <c r="BF102"/>
  <c r="BG102"/>
  <c r="BH102"/>
  <c r="BK102"/>
  <c r="BL102"/>
  <c r="BP102"/>
  <c r="BQ102"/>
  <c r="BR102"/>
  <c r="BT102"/>
  <c r="BU102"/>
  <c r="AS103"/>
  <c r="AX103"/>
  <c r="AY103"/>
  <c r="AZ103"/>
  <c r="BB103"/>
  <c r="BC103"/>
  <c r="BD103"/>
  <c r="BF103"/>
  <c r="BG103"/>
  <c r="BJ103"/>
  <c r="BK103"/>
  <c r="BO103"/>
  <c r="BP103"/>
  <c r="BQ103"/>
  <c r="BS103"/>
  <c r="BT103"/>
  <c r="AQ104"/>
  <c r="AY104"/>
  <c r="BA104"/>
  <c r="BB104"/>
  <c r="BC104"/>
  <c r="BE104"/>
  <c r="BF104"/>
  <c r="BG104"/>
  <c r="BH104"/>
  <c r="BI104"/>
  <c r="BJ104"/>
  <c r="BL104"/>
  <c r="BM104"/>
  <c r="BN104"/>
  <c r="BO104"/>
  <c r="BP104"/>
  <c r="BR104"/>
  <c r="BS104"/>
  <c r="BU104"/>
  <c r="BV104"/>
  <c r="AS105"/>
  <c r="AX105"/>
  <c r="AZ105"/>
  <c r="BA105"/>
  <c r="BB105"/>
  <c r="BD105"/>
  <c r="BE105"/>
  <c r="BF105"/>
  <c r="BH105"/>
  <c r="BI105"/>
  <c r="BJ105"/>
  <c r="BK105"/>
  <c r="BL105"/>
  <c r="BM105"/>
  <c r="BN105"/>
  <c r="BO105"/>
  <c r="BQ105"/>
  <c r="BR105"/>
  <c r="BS105"/>
  <c r="BT105"/>
  <c r="BU105"/>
  <c r="BV105"/>
  <c r="E107"/>
  <c r="AW76"/>
  <c r="AW74"/>
  <c r="AW9"/>
  <c r="AW72"/>
  <c r="AW70"/>
  <c r="AW66"/>
  <c r="AW64"/>
  <c r="AW62"/>
  <c r="AW60"/>
  <c r="AW58"/>
  <c r="AW56"/>
  <c r="AW54"/>
  <c r="AW52"/>
  <c r="AW50"/>
  <c r="AW90"/>
  <c r="AW88"/>
  <c r="AW86"/>
  <c r="AW84"/>
  <c r="AW82"/>
  <c r="AW80"/>
  <c r="AW78"/>
  <c r="AW40"/>
  <c r="AW38"/>
  <c r="AW34"/>
  <c r="AW32"/>
  <c r="AW30"/>
  <c r="AW29"/>
  <c r="AW28"/>
  <c r="AW26"/>
  <c r="AW19"/>
  <c r="CA105"/>
  <c r="AQ7"/>
  <c r="AW8"/>
  <c r="AW102"/>
  <c r="AU102"/>
  <c r="BY102"/>
  <c r="AW100"/>
  <c r="AW98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7"/>
  <c r="AW25"/>
  <c r="AW23"/>
  <c r="AW21"/>
  <c r="AW17"/>
  <c r="AW15"/>
  <c r="AW13"/>
  <c r="AW11"/>
  <c r="AW94"/>
  <c r="AW48"/>
  <c r="AW46"/>
  <c r="AW44"/>
  <c r="AW24"/>
  <c r="AW22"/>
  <c r="AW20"/>
  <c r="AW18"/>
  <c r="AW16"/>
  <c r="AW14"/>
  <c r="AW12"/>
  <c r="AW10"/>
  <c r="AS8"/>
  <c r="AS7"/>
  <c r="AU8"/>
  <c r="AU105"/>
  <c r="AU103"/>
  <c r="AU101"/>
  <c r="AU100"/>
  <c r="AU99"/>
  <c r="AU98"/>
  <c r="AU97"/>
  <c r="AU95"/>
  <c r="AU94"/>
  <c r="AU93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70"/>
  <c r="AU69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4"/>
  <c r="AU43"/>
  <c r="AU41"/>
  <c r="AU40"/>
  <c r="AU39"/>
  <c r="AU38"/>
  <c r="AU37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7"/>
  <c r="CA54"/>
  <c r="CA88"/>
  <c r="CB40"/>
  <c r="CB29"/>
  <c r="CD14"/>
  <c r="CD10"/>
  <c r="BZ27"/>
  <c r="AV97"/>
  <c r="AV94"/>
  <c r="AV93"/>
  <c r="AV90"/>
  <c r="AV89"/>
  <c r="AV88"/>
  <c r="AV86"/>
  <c r="AV85"/>
  <c r="AV84"/>
  <c r="BY84"/>
  <c r="AV82"/>
  <c r="AV81"/>
  <c r="AV80"/>
  <c r="AV78"/>
  <c r="AV77"/>
  <c r="AV76"/>
  <c r="AV74"/>
  <c r="BY74"/>
  <c r="AV73"/>
  <c r="AV72"/>
  <c r="AV70"/>
  <c r="AV69"/>
  <c r="AV67"/>
  <c r="AV66"/>
  <c r="AV64"/>
  <c r="AV63"/>
  <c r="AV62"/>
  <c r="AV60"/>
  <c r="AV59"/>
  <c r="AV58"/>
  <c r="AV56"/>
  <c r="AV55"/>
  <c r="AV54"/>
  <c r="AV52"/>
  <c r="AV51"/>
  <c r="AV50"/>
  <c r="AV48"/>
  <c r="BY48"/>
  <c r="AV47"/>
  <c r="AV46"/>
  <c r="AV44"/>
  <c r="BY44"/>
  <c r="AV43"/>
  <c r="AV41"/>
  <c r="AV40"/>
  <c r="BY40"/>
  <c r="AV38"/>
  <c r="AV37"/>
  <c r="AV34"/>
  <c r="AV33"/>
  <c r="AV32"/>
  <c r="AV30"/>
  <c r="AV29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0"/>
  <c r="AW7"/>
  <c r="I107"/>
  <c r="H107"/>
  <c r="AV7"/>
  <c r="AU7"/>
  <c r="F107"/>
  <c r="CC13"/>
  <c r="BZ13"/>
  <c r="BY80"/>
  <c r="BY18"/>
  <c r="BY12"/>
  <c r="BZ24"/>
  <c r="BK7"/>
  <c r="W107"/>
  <c r="CC65"/>
  <c r="CC39"/>
  <c r="A105"/>
  <c r="AQ105"/>
  <c r="A91"/>
  <c r="AQ91"/>
  <c r="A59"/>
  <c r="AQ59"/>
  <c r="BY76"/>
  <c r="CD101"/>
  <c r="CB48"/>
  <c r="CB35"/>
  <c r="BY22"/>
  <c r="BY29"/>
  <c r="BY32"/>
  <c r="BY72"/>
  <c r="CB105"/>
  <c r="CB83"/>
  <c r="CD63"/>
  <c r="BZ54"/>
  <c r="CC25"/>
  <c r="BZ16"/>
  <c r="AT8"/>
  <c r="CB88"/>
  <c r="CD60"/>
  <c r="CD43"/>
  <c r="CD32"/>
  <c r="CB14"/>
  <c r="AQ24"/>
  <c r="A24"/>
  <c r="A103"/>
  <c r="AQ103"/>
  <c r="A42"/>
  <c r="AQ42"/>
  <c r="A32"/>
  <c r="AQ32"/>
  <c r="BY15"/>
  <c r="BY88"/>
  <c r="CD96"/>
  <c r="BY52"/>
  <c r="BY56"/>
  <c r="BY60"/>
  <c r="BY64"/>
  <c r="BY16"/>
  <c r="BY20"/>
  <c r="BY50"/>
  <c r="BY58"/>
  <c r="BY66"/>
  <c r="BY82"/>
  <c r="BY90"/>
  <c r="BY98"/>
  <c r="CA83"/>
  <c r="CD75"/>
  <c r="CA75"/>
  <c r="BZ74"/>
  <c r="CA63"/>
  <c r="BY34"/>
  <c r="BY26"/>
  <c r="CD16"/>
  <c r="CD104"/>
  <c r="CA104"/>
  <c r="AR104"/>
  <c r="BX104"/>
  <c r="CD87"/>
  <c r="A98"/>
  <c r="AQ98"/>
  <c r="A86"/>
  <c r="AQ86"/>
  <c r="AQ54"/>
  <c r="A54"/>
  <c r="A12"/>
  <c r="AQ12"/>
  <c r="CB20"/>
  <c r="CC19"/>
  <c r="CB99"/>
  <c r="CA99"/>
  <c r="CA98"/>
  <c r="AR65"/>
  <c r="BX65"/>
  <c r="BY100"/>
  <c r="CC101"/>
  <c r="CD95"/>
  <c r="CB95"/>
  <c r="AQ95"/>
  <c r="CD91"/>
  <c r="CC91"/>
  <c r="AQ66"/>
  <c r="CB63"/>
  <c r="CB55"/>
  <c r="CD29"/>
  <c r="CC28"/>
  <c r="CB28"/>
  <c r="CA28"/>
  <c r="BY28"/>
  <c r="CB27"/>
  <c r="CA27"/>
  <c r="CD22"/>
  <c r="CA18"/>
  <c r="CD15"/>
  <c r="CB15"/>
  <c r="BY14"/>
  <c r="CB9"/>
  <c r="AR102"/>
  <c r="BX102"/>
  <c r="CB97"/>
  <c r="CD94"/>
  <c r="AR80"/>
  <c r="BX80"/>
  <c r="CB74"/>
  <c r="CD72"/>
  <c r="CB72"/>
  <c r="CA72"/>
  <c r="AR70"/>
  <c r="BX70"/>
  <c r="CD69"/>
  <c r="CB65"/>
  <c r="CD62"/>
  <c r="CD53"/>
  <c r="CB52"/>
  <c r="CB49"/>
  <c r="CB42"/>
  <c r="CD40"/>
  <c r="AR38"/>
  <c r="BX38"/>
  <c r="CA36"/>
  <c r="CD31"/>
  <c r="CD28"/>
  <c r="CA26"/>
  <c r="CD23"/>
  <c r="AR18"/>
  <c r="BX18"/>
  <c r="CD17"/>
  <c r="CB13"/>
  <c r="CB12"/>
  <c r="G107"/>
  <c r="AQ83"/>
  <c r="CD51"/>
  <c r="CC51"/>
  <c r="CB51"/>
  <c r="CA51"/>
  <c r="CB44"/>
  <c r="CC43"/>
  <c r="CB43"/>
  <c r="CA43"/>
  <c r="CD42"/>
  <c r="CC40"/>
  <c r="CA40"/>
  <c r="CC24"/>
  <c r="CD21"/>
  <c r="CC21"/>
  <c r="CB21"/>
  <c r="CA21"/>
  <c r="CD20"/>
  <c r="AR99"/>
  <c r="BX99"/>
  <c r="AR67"/>
  <c r="BX67"/>
  <c r="AR35"/>
  <c r="BX35"/>
  <c r="AR15"/>
  <c r="BX15"/>
  <c r="K107"/>
  <c r="AR75"/>
  <c r="BX75"/>
  <c r="AR43"/>
  <c r="BX43"/>
  <c r="AR13"/>
  <c r="BX13"/>
  <c r="CC100"/>
  <c r="CC83"/>
  <c r="CC75"/>
  <c r="CC33"/>
  <c r="CC31"/>
  <c r="CC69"/>
  <c r="CC63"/>
  <c r="CC58"/>
  <c r="CC55"/>
  <c r="AA107"/>
  <c r="AE107"/>
  <c r="CC11"/>
  <c r="S107"/>
  <c r="AX106"/>
  <c r="BY8"/>
  <c r="BO7"/>
  <c r="BO106"/>
  <c r="BS7"/>
  <c r="BS106"/>
  <c r="BP106"/>
  <c r="BY7"/>
  <c r="P107"/>
  <c r="BZ64"/>
  <c r="BZ49"/>
  <c r="BZ101"/>
  <c r="BZ87"/>
  <c r="BZ68"/>
  <c r="BZ104"/>
  <c r="BZ73"/>
  <c r="BZ82"/>
  <c r="BZ81"/>
  <c r="BZ41"/>
  <c r="BZ33"/>
  <c r="BZ60"/>
  <c r="BZ56"/>
  <c r="BZ30"/>
  <c r="BZ46"/>
  <c r="BZ22"/>
  <c r="AY7"/>
  <c r="O107"/>
  <c r="A84"/>
  <c r="AQ84"/>
  <c r="A81"/>
  <c r="AQ81"/>
  <c r="BY30"/>
  <c r="CA101"/>
  <c r="CD93"/>
  <c r="CD86"/>
  <c r="CA65"/>
  <c r="CA52"/>
  <c r="CD30"/>
  <c r="AV106"/>
  <c r="CC103"/>
  <c r="CC99"/>
  <c r="CC95"/>
  <c r="CA95"/>
  <c r="CA91"/>
  <c r="AT106"/>
  <c r="BZ93"/>
  <c r="CC87"/>
  <c r="CD79"/>
  <c r="CC79"/>
  <c r="CC76"/>
  <c r="CB71"/>
  <c r="CD67"/>
  <c r="CC67"/>
  <c r="CB67"/>
  <c r="CA67"/>
  <c r="CA55"/>
  <c r="CD47"/>
  <c r="CC47"/>
  <c r="CB39"/>
  <c r="CD35"/>
  <c r="CC35"/>
  <c r="CA35"/>
  <c r="CD33"/>
  <c r="CA32"/>
  <c r="CB16"/>
  <c r="CB90"/>
  <c r="CA90"/>
  <c r="CD88"/>
  <c r="CA76"/>
  <c r="CB66"/>
  <c r="CA66"/>
  <c r="CD61"/>
  <c r="CA57"/>
  <c r="CD54"/>
  <c r="CB41"/>
  <c r="CA29"/>
  <c r="CD25"/>
  <c r="CD24"/>
  <c r="CB11"/>
  <c r="CA11"/>
  <c r="A92"/>
  <c r="AQ92"/>
  <c r="A89"/>
  <c r="AQ89"/>
  <c r="CD97"/>
  <c r="BY33"/>
  <c r="BY27"/>
  <c r="CD19"/>
  <c r="CA16"/>
  <c r="CD85"/>
  <c r="CB82"/>
  <c r="CA82"/>
  <c r="CD80"/>
  <c r="CD77"/>
  <c r="CB73"/>
  <c r="CA73"/>
  <c r="CD70"/>
  <c r="CA60"/>
  <c r="CB50"/>
  <c r="CA50"/>
  <c r="CD48"/>
  <c r="CA44"/>
  <c r="CA41"/>
  <c r="CD38"/>
  <c r="A79"/>
  <c r="AQ79"/>
  <c r="A87"/>
  <c r="AQ87"/>
  <c r="A76"/>
  <c r="AQ76"/>
  <c r="A73"/>
  <c r="AQ73"/>
  <c r="BZ89"/>
  <c r="CA74"/>
  <c r="CA42"/>
  <c r="CA13"/>
  <c r="CD103"/>
  <c r="CA103"/>
  <c r="CD99"/>
  <c r="BZ96"/>
  <c r="CB91"/>
  <c r="AQ8"/>
  <c r="CD105"/>
  <c r="CC105"/>
  <c r="CB104"/>
  <c r="CD102"/>
  <c r="CB102"/>
  <c r="CA102"/>
  <c r="CB101"/>
  <c r="CB100"/>
  <c r="CA100"/>
  <c r="CD98"/>
  <c r="CC97"/>
  <c r="CA97"/>
  <c r="CB96"/>
  <c r="CA96"/>
  <c r="CB94"/>
  <c r="CA94"/>
  <c r="BY94"/>
  <c r="CA87"/>
  <c r="AY106"/>
  <c r="CA79"/>
  <c r="BZ79"/>
  <c r="CC77"/>
  <c r="CD71"/>
  <c r="CC71"/>
  <c r="CD59"/>
  <c r="CC59"/>
  <c r="CB59"/>
  <c r="CA59"/>
  <c r="CA47"/>
  <c r="CD39"/>
  <c r="CA20"/>
  <c r="CB19"/>
  <c r="CA19"/>
  <c r="BY19"/>
  <c r="CC16"/>
  <c r="CA15"/>
  <c r="CA14"/>
  <c r="CA9"/>
  <c r="CB92"/>
  <c r="CA92"/>
  <c r="CA89"/>
  <c r="CB81"/>
  <c r="CA81"/>
  <c r="CD78"/>
  <c r="CB68"/>
  <c r="CB58"/>
  <c r="CA58"/>
  <c r="CA49"/>
  <c r="CD46"/>
  <c r="CA22"/>
  <c r="CD89"/>
  <c r="CA85"/>
  <c r="CA84"/>
  <c r="CA80"/>
  <c r="CD73"/>
  <c r="AQ71"/>
  <c r="AQ68"/>
  <c r="AQ65"/>
  <c r="AQ63"/>
  <c r="CA61"/>
  <c r="AQ60"/>
  <c r="CD57"/>
  <c r="AQ57"/>
  <c r="AQ55"/>
  <c r="AQ52"/>
  <c r="CD49"/>
  <c r="AQ49"/>
  <c r="AQ47"/>
  <c r="CB45"/>
  <c r="CA45"/>
  <c r="AQ44"/>
  <c r="CD41"/>
  <c r="AQ41"/>
  <c r="AQ39"/>
  <c r="CB37"/>
  <c r="BY37"/>
  <c r="AQ36"/>
  <c r="CB30"/>
  <c r="CA30"/>
  <c r="AQ28"/>
  <c r="CB25"/>
  <c r="CA25"/>
  <c r="AQ25"/>
  <c r="CB23"/>
  <c r="CA23"/>
  <c r="BY23"/>
  <c r="AQ22"/>
  <c r="CD13"/>
  <c r="CD11"/>
  <c r="BY11"/>
  <c r="AQ11"/>
  <c r="CA10"/>
  <c r="AR98"/>
  <c r="BX98"/>
  <c r="AR95"/>
  <c r="BX95"/>
  <c r="AR74"/>
  <c r="BX74"/>
  <c r="AR71"/>
  <c r="BX71"/>
  <c r="AR58"/>
  <c r="BX58"/>
  <c r="AR55"/>
  <c r="BX55"/>
  <c r="AR42"/>
  <c r="BX42"/>
  <c r="AR39"/>
  <c r="BX39"/>
  <c r="A34"/>
  <c r="AR28"/>
  <c r="BX28"/>
  <c r="AR25"/>
  <c r="BX25"/>
  <c r="A20"/>
  <c r="AR12"/>
  <c r="BX12"/>
  <c r="AR9"/>
  <c r="BX9"/>
  <c r="BY99"/>
  <c r="BY91"/>
  <c r="BY83"/>
  <c r="BY75"/>
  <c r="BY67"/>
  <c r="BY59"/>
  <c r="BY51"/>
  <c r="BY43"/>
  <c r="J107"/>
  <c r="CC93"/>
  <c r="CB93"/>
  <c r="CA93"/>
  <c r="CD90"/>
  <c r="CB86"/>
  <c r="CA86"/>
  <c r="BY86"/>
  <c r="CB85"/>
  <c r="CD84"/>
  <c r="CD82"/>
  <c r="CD81"/>
  <c r="CC78"/>
  <c r="CB78"/>
  <c r="CA78"/>
  <c r="BY78"/>
  <c r="CB77"/>
  <c r="CA77"/>
  <c r="CD76"/>
  <c r="CD74"/>
  <c r="CC74"/>
  <c r="CC70"/>
  <c r="CB70"/>
  <c r="CA70"/>
  <c r="BY70"/>
  <c r="CB69"/>
  <c r="CA69"/>
  <c r="CD66"/>
  <c r="CC66"/>
  <c r="CD65"/>
  <c r="CB64"/>
  <c r="CC62"/>
  <c r="CB62"/>
  <c r="CA62"/>
  <c r="BY62"/>
  <c r="CD58"/>
  <c r="CB54"/>
  <c r="BY54"/>
  <c r="CB53"/>
  <c r="CD52"/>
  <c r="CD50"/>
  <c r="CC50"/>
  <c r="CB46"/>
  <c r="CA46"/>
  <c r="BY46"/>
  <c r="CC45"/>
  <c r="CC42"/>
  <c r="CB38"/>
  <c r="CA38"/>
  <c r="BY38"/>
  <c r="CB31"/>
  <c r="CA31"/>
  <c r="AQ31"/>
  <c r="AQ29"/>
  <c r="CB24"/>
  <c r="CA24"/>
  <c r="BY24"/>
  <c r="CB17"/>
  <c r="CA17"/>
  <c r="CD12"/>
  <c r="CC12"/>
  <c r="AR103"/>
  <c r="BX103"/>
  <c r="AR90"/>
  <c r="BX90"/>
  <c r="AR87"/>
  <c r="BX87"/>
  <c r="AR82"/>
  <c r="BX82"/>
  <c r="AR79"/>
  <c r="BX79"/>
  <c r="AR66"/>
  <c r="BX66"/>
  <c r="AR63"/>
  <c r="BX63"/>
  <c r="AR50"/>
  <c r="BX50"/>
  <c r="AR47"/>
  <c r="BX47"/>
  <c r="AR34"/>
  <c r="BX34"/>
  <c r="AR31"/>
  <c r="BX31"/>
  <c r="AR20"/>
  <c r="BX20"/>
  <c r="AR17"/>
  <c r="BX17"/>
  <c r="CC34"/>
  <c r="CC27"/>
  <c r="CC20"/>
  <c r="CC15"/>
  <c r="CC14"/>
  <c r="CC92"/>
  <c r="CC89"/>
  <c r="CC85"/>
  <c r="CC81"/>
  <c r="CC73"/>
  <c r="CC72"/>
  <c r="CC61"/>
  <c r="CC41"/>
  <c r="CC37"/>
  <c r="CC30"/>
  <c r="CC23"/>
  <c r="CC9"/>
  <c r="CC53"/>
  <c r="CC49"/>
  <c r="CC17"/>
  <c r="BZ83"/>
  <c r="BZ21"/>
  <c r="BZ85"/>
  <c r="BZ105"/>
  <c r="BZ65"/>
  <c r="BZ62"/>
  <c r="BZ61"/>
  <c r="BZ58"/>
  <c r="BZ38"/>
  <c r="BG106"/>
  <c r="AZ7"/>
  <c r="AZ106"/>
  <c r="L107"/>
  <c r="BT7"/>
  <c r="AF107"/>
  <c r="AR8"/>
  <c r="D107"/>
  <c r="BZ50"/>
  <c r="BZ42"/>
  <c r="BZ31"/>
  <c r="CC29"/>
  <c r="BZ29"/>
  <c r="BZ17"/>
  <c r="BZ15"/>
  <c r="BZ14"/>
  <c r="BF106"/>
  <c r="BU106"/>
  <c r="BY105"/>
  <c r="BY89"/>
  <c r="BY73"/>
  <c r="BY57"/>
  <c r="BY41"/>
  <c r="Z107"/>
  <c r="R107"/>
  <c r="BH106"/>
  <c r="V107"/>
  <c r="BJ7"/>
  <c r="BJ106"/>
  <c r="AH107"/>
  <c r="BV8"/>
  <c r="CD8"/>
  <c r="BZ86"/>
  <c r="BZ78"/>
  <c r="BZ70"/>
  <c r="BZ66"/>
  <c r="AU106"/>
  <c r="AW106"/>
  <c r="AS106"/>
  <c r="BZ34"/>
  <c r="CC26"/>
  <c r="BZ26"/>
  <c r="BZ20"/>
  <c r="BZ11"/>
  <c r="CC10"/>
  <c r="BZ10"/>
  <c r="BN106"/>
  <c r="BA106"/>
  <c r="BY93"/>
  <c r="BY77"/>
  <c r="BY61"/>
  <c r="BY45"/>
  <c r="AG107"/>
  <c r="AC107"/>
  <c r="U107"/>
  <c r="M107"/>
  <c r="AB107"/>
  <c r="T107"/>
  <c r="N107"/>
  <c r="BB7"/>
  <c r="BB106"/>
  <c r="BM7"/>
  <c r="BM106"/>
  <c r="Y107"/>
  <c r="AQ106"/>
  <c r="CC104"/>
  <c r="CC102"/>
  <c r="BZ102"/>
  <c r="BZ100"/>
  <c r="CC98"/>
  <c r="BZ98"/>
  <c r="BZ97"/>
  <c r="CC96"/>
  <c r="CC94"/>
  <c r="BZ94"/>
  <c r="BZ92"/>
  <c r="CC90"/>
  <c r="BZ90"/>
  <c r="CC88"/>
  <c r="BZ88"/>
  <c r="CC86"/>
  <c r="CC84"/>
  <c r="BZ84"/>
  <c r="CC82"/>
  <c r="CC80"/>
  <c r="BZ80"/>
  <c r="BZ77"/>
  <c r="BZ76"/>
  <c r="BZ72"/>
  <c r="BZ69"/>
  <c r="CC68"/>
  <c r="CC64"/>
  <c r="CC60"/>
  <c r="BZ57"/>
  <c r="CC56"/>
  <c r="CC54"/>
  <c r="BZ53"/>
  <c r="CC52"/>
  <c r="BZ52"/>
  <c r="CC48"/>
  <c r="BZ48"/>
  <c r="CC46"/>
  <c r="BZ45"/>
  <c r="CC44"/>
  <c r="BZ44"/>
  <c r="BZ40"/>
  <c r="CC38"/>
  <c r="BZ37"/>
  <c r="CC36"/>
  <c r="BZ36"/>
  <c r="BZ25"/>
  <c r="BZ23"/>
  <c r="CC22"/>
  <c r="BZ9"/>
  <c r="BQ106"/>
  <c r="BK106"/>
  <c r="BY97"/>
  <c r="BY81"/>
  <c r="BY65"/>
  <c r="BY49"/>
  <c r="BR7"/>
  <c r="AD107"/>
  <c r="BL8"/>
  <c r="CB8"/>
  <c r="X107"/>
  <c r="Q107"/>
  <c r="BE8"/>
  <c r="BE106"/>
  <c r="BZ103"/>
  <c r="BZ99"/>
  <c r="BZ95"/>
  <c r="BZ91"/>
  <c r="BZ75"/>
  <c r="BZ71"/>
  <c r="BZ67"/>
  <c r="BZ63"/>
  <c r="BZ59"/>
  <c r="BZ55"/>
  <c r="BZ51"/>
  <c r="BZ47"/>
  <c r="BZ43"/>
  <c r="BZ39"/>
  <c r="BZ35"/>
  <c r="CC32"/>
  <c r="BZ32"/>
  <c r="BZ28"/>
  <c r="BZ19"/>
  <c r="CC18"/>
  <c r="BZ18"/>
  <c r="BZ12"/>
  <c r="CA8"/>
  <c r="BD7"/>
  <c r="BD106"/>
  <c r="BC106"/>
  <c r="BI106"/>
  <c r="CC8"/>
  <c r="BY101"/>
  <c r="BY85"/>
  <c r="BY69"/>
  <c r="BY53"/>
  <c r="BY103"/>
  <c r="BY95"/>
  <c r="BY87"/>
  <c r="BY79"/>
  <c r="BY71"/>
  <c r="BY63"/>
  <c r="BY55"/>
  <c r="BY47"/>
  <c r="BY39"/>
  <c r="BY35"/>
  <c r="BY31"/>
  <c r="BY25"/>
  <c r="BY21"/>
  <c r="BY17"/>
  <c r="BY13"/>
  <c r="BY9"/>
  <c r="BY106"/>
  <c r="F108"/>
  <c r="CB7"/>
  <c r="CB106"/>
  <c r="Z108"/>
  <c r="BV106"/>
  <c r="BZ8"/>
  <c r="CA7"/>
  <c r="CA106"/>
  <c r="BZ7"/>
  <c r="BR106"/>
  <c r="CC7"/>
  <c r="CC106"/>
  <c r="BX8"/>
  <c r="BX106"/>
  <c r="AR106"/>
  <c r="D108"/>
  <c r="BL106"/>
  <c r="A106"/>
  <c r="AQ110"/>
  <c r="BT106"/>
  <c r="CD7"/>
  <c r="CD106"/>
  <c r="AH110"/>
  <c r="G108"/>
  <c r="F110"/>
  <c r="E108"/>
  <c r="H110"/>
  <c r="G110"/>
  <c r="I108"/>
  <c r="J110"/>
  <c r="J108"/>
  <c r="E110"/>
  <c r="I110"/>
  <c r="H108"/>
  <c r="D110"/>
  <c r="Z110"/>
  <c r="Y108"/>
  <c r="X108"/>
  <c r="Y110"/>
  <c r="X110"/>
  <c r="BZ106"/>
  <c r="Q110"/>
  <c r="T108"/>
  <c r="V108"/>
  <c r="W108"/>
  <c r="U108"/>
  <c r="W110"/>
  <c r="T110"/>
  <c r="AB108"/>
  <c r="AE108"/>
  <c r="AC108"/>
  <c r="AD108"/>
  <c r="AA108"/>
  <c r="AA110"/>
  <c r="AE110"/>
  <c r="AH108"/>
  <c r="AF108"/>
  <c r="AG108"/>
  <c r="AB110"/>
  <c r="AG110"/>
  <c r="AF110"/>
  <c r="U110"/>
  <c r="AC110"/>
  <c r="V110"/>
  <c r="AD110"/>
  <c r="N110"/>
  <c r="L110"/>
  <c r="K110"/>
  <c r="P108"/>
  <c r="AQ109"/>
  <c r="S110"/>
  <c r="R108"/>
  <c r="N108"/>
  <c r="Q108"/>
  <c r="M110"/>
  <c r="M108"/>
  <c r="AQ108"/>
  <c r="P110"/>
  <c r="L108"/>
  <c r="O108"/>
  <c r="R110"/>
  <c r="O110"/>
  <c r="S108"/>
  <c r="K108"/>
  <c r="AQ112"/>
  <c r="H3"/>
  <c r="A7" i="2"/>
  <c r="A8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14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9"/>
  <c r="AO9"/>
  <c r="A10"/>
  <c r="AO10"/>
  <c r="A11"/>
  <c r="AO11"/>
  <c r="A12"/>
  <c r="AO12"/>
  <c r="A13"/>
  <c r="AO13"/>
  <c r="A15"/>
  <c r="AO15"/>
  <c r="A16"/>
  <c r="AO16"/>
  <c r="A17"/>
  <c r="AO17"/>
  <c r="A18"/>
  <c r="AO18"/>
  <c r="A19"/>
  <c r="AO19"/>
  <c r="A20"/>
  <c r="AO20"/>
  <c r="A21"/>
  <c r="AO21"/>
  <c r="A22"/>
  <c r="AO22"/>
  <c r="A23"/>
  <c r="AO23"/>
  <c r="A24"/>
  <c r="AO24"/>
  <c r="A25"/>
  <c r="AO25"/>
  <c r="A26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<sst xmlns="http://schemas.openxmlformats.org/spreadsheetml/2006/main" count="194" uniqueCount="140">
  <si>
    <t>OTU 26 Cerasus sp</t>
    <phoneticPr fontId="18" type="noConversion"/>
  </si>
  <si>
    <t>OTU 27 Desmodium racemosum</t>
    <phoneticPr fontId="18" type="noConversion"/>
  </si>
  <si>
    <t>OTU 28 Lindera reflexa</t>
    <phoneticPr fontId="18" type="noConversion"/>
  </si>
  <si>
    <t>OTU 29 Deutzia scabra</t>
    <phoneticPr fontId="18" type="noConversion"/>
  </si>
  <si>
    <t>OTU 1 Ampelopsis heterophylla var kulingensis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</si>
  <si>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</si>
  <si>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</si>
  <si>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</si>
  <si>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</si>
  <si>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</si>
  <si>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</si>
  <si>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</si>
  <si>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</si>
  <si>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</si>
  <si>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</si>
  <si>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</si>
  <si>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</si>
  <si>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</si>
  <si>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</si>
  <si>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</si>
  <si>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</si>
  <si>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</si>
  <si>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</si>
  <si>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</si>
  <si>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</si>
  <si>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</si>
  <si>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</si>
  <si>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</si>
  <si>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</si>
  <si>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</si>
  <si>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</si>
  <si>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</si>
  <si>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</si>
  <si>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</si>
  <si>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</si>
  <si>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</si>
  <si>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</si>
  <si>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</si>
  <si>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</si>
  <si>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</si>
  <si>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</si>
  <si>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</si>
  <si>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</si>
  <si>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</si>
  <si>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OTU 2 Stephanandra chinensis</t>
    <phoneticPr fontId="18" type="noConversion"/>
  </si>
  <si>
    <t>OTU 3 Bothrocaryum controversum</t>
    <phoneticPr fontId="18" type="noConversion"/>
  </si>
  <si>
    <t>OTU 4 Rubus corchorifolius</t>
    <phoneticPr fontId="18" type="noConversion"/>
  </si>
  <si>
    <t xml:space="preserve">OTU 5 </t>
    <phoneticPr fontId="18" type="noConversion"/>
  </si>
  <si>
    <t>OTU 6 Rhus chinensis</t>
    <phoneticPr fontId="18" type="noConversion"/>
  </si>
  <si>
    <t>OTU 7 Spiraea japonica var fortunei</t>
    <phoneticPr fontId="18" type="noConversion"/>
  </si>
  <si>
    <t>OTU 8 Lindera glaucac</t>
    <phoneticPr fontId="18" type="noConversion"/>
  </si>
  <si>
    <t>OTU 9 Elaeagnus glabra</t>
    <phoneticPr fontId="18" type="noConversion"/>
  </si>
  <si>
    <t>OTU 10 Callicarpa giraldii</t>
    <phoneticPr fontId="18" type="noConversion"/>
  </si>
  <si>
    <t>Lushan 6, Jianxi  Province</t>
    <phoneticPr fontId="18" type="noConversion"/>
  </si>
  <si>
    <t>OTU 11 Vibernum dilatatum</t>
    <phoneticPr fontId="18" type="noConversion"/>
  </si>
  <si>
    <t>OTU 12 Glochidion puberum</t>
    <phoneticPr fontId="18" type="noConversion"/>
  </si>
  <si>
    <t>OTU 13 Litsea sp</t>
    <phoneticPr fontId="18" type="noConversion"/>
  </si>
  <si>
    <t>OTU 14 Meliosma flexuosa</t>
    <phoneticPr fontId="18" type="noConversion"/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</si>
  <si>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</si>
  <si>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</si>
  <si>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</si>
  <si>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</si>
  <si>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</si>
  <si>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</si>
  <si>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</si>
  <si>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</si>
  <si>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</si>
  <si>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</si>
  <si>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</si>
  <si>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</si>
  <si>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</si>
  <si>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</si>
  <si>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</si>
  <si>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</si>
  <si>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</si>
  <si>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</si>
  <si>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</si>
  <si>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</si>
  <si>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</si>
  <si>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</si>
  <si>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</si>
  <si>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</si>
  <si>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</si>
  <si>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</si>
  <si>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</si>
  <si>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</si>
  <si>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</si>
  <si>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</si>
  <si>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</si>
  <si>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</si>
  <si>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</si>
  <si>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</si>
  <si>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</si>
  <si>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</si>
  <si>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</si>
  <si>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</si>
  <si>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</si>
  <si>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</si>
  <si>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</si>
  <si>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</si>
  <si>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</si>
  <si>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</si>
  <si>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</si>
  <si>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</si>
  <si>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</si>
  <si>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</si>
  <si>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</si>
  <si>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</si>
  <si>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</si>
  <si>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</si>
  <si>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</si>
  <si>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29.54595°N</t>
    <phoneticPr fontId="18" type="noConversion"/>
  </si>
  <si>
    <t>115.94154°E</t>
    <phoneticPr fontId="18" type="noConversion"/>
  </si>
  <si>
    <t>963 m</t>
    <phoneticPr fontId="18" type="noConversion"/>
  </si>
  <si>
    <t>18.09.2010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</si>
  <si>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</si>
  <si>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</si>
  <si>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</si>
  <si>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</si>
  <si>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</si>
  <si>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</si>
  <si>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</si>
  <si>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</si>
  <si>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</si>
  <si>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RAS/TEVS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</si>
  <si>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</si>
  <si>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</si>
  <si>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</si>
  <si>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</si>
  <si>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t>OTU 15 Eurya hebeclados</t>
    <phoneticPr fontId="18" type="noConversion"/>
  </si>
  <si>
    <t>OTU 16 Dendrobenthamia japonica var chinensis</t>
    <phoneticPr fontId="18" type="noConversion"/>
  </si>
  <si>
    <t>OTU 17 and 23 Akebia trifoliata</t>
    <phoneticPr fontId="18" type="noConversion"/>
  </si>
  <si>
    <t>OTU 23 take out</t>
    <phoneticPr fontId="18" type="noConversion"/>
  </si>
  <si>
    <t>OTU 18 Clerodendron cyrtophllum</t>
    <phoneticPr fontId="18" type="noConversion"/>
  </si>
  <si>
    <t xml:space="preserve">OTU 19 Hydrangea angustipetala </t>
    <phoneticPr fontId="18" type="noConversion"/>
  </si>
  <si>
    <t>OTU 20 Serissa japonica</t>
    <phoneticPr fontId="18" type="noConversion"/>
  </si>
  <si>
    <t xml:space="preserve">OTU 21 Broussonetia kainoki </t>
    <phoneticPr fontId="18" type="noConversion"/>
  </si>
  <si>
    <t>OTU 25 take out</t>
    <phoneticPr fontId="18" type="noConversion"/>
  </si>
  <si>
    <t>OTU 22 and 25 ligustrum molliculum</t>
    <phoneticPr fontId="18" type="noConversion"/>
  </si>
  <si>
    <t>OTU 24 Dalbergia hupeana</t>
    <phoneticPr fontId="18" type="noConversion"/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</si>
</sst>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106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107</xdr:row>
      <xdr:rowOff>142875</xdr:rowOff>
    </xdr:from>
    <xdr:to>
      <xdr:col>37</xdr:col>
      <xdr:colOff>476250</xdr:colOff>
      <xdr:row>111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109</xdr:row>
      <xdr:rowOff>85725</xdr:rowOff>
    </xdr:from>
    <xdr:to>
      <xdr:col>34</xdr:col>
      <xdr:colOff>323850</xdr:colOff>
      <xdr:row>109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C7" activePane="bottomRight" state="frozenSplit"/>
      <selection sqref="A1:XFD1048576"/>
      <selection pane="topRight" activeCell="V1" sqref="V1"/>
      <selection pane="bottomLeft" activeCell="A7" sqref="A7"/>
      <selection pane="bottomRight" activeCell="B3" sqref="B3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226" t="s">
        <v>96</v>
      </c>
      <c r="B1" s="238" t="s">
        <v>92</v>
      </c>
      <c r="C1" s="234" t="s">
        <v>93</v>
      </c>
      <c r="D1" s="235"/>
      <c r="E1" s="228" t="s">
        <v>94</v>
      </c>
      <c r="F1" s="229"/>
      <c r="G1" s="228" t="s">
        <v>95</v>
      </c>
      <c r="H1" s="229"/>
      <c r="I1" s="178" t="s">
        <v>8</v>
      </c>
      <c r="J1" s="232"/>
      <c r="K1" s="178" t="s">
        <v>9</v>
      </c>
      <c r="L1" s="179"/>
      <c r="M1" s="174"/>
      <c r="N1" s="192" t="s">
        <v>5</v>
      </c>
      <c r="O1" s="192"/>
      <c r="P1" s="129">
        <v>1</v>
      </c>
      <c r="Q1" s="124"/>
      <c r="R1" s="125"/>
      <c r="S1" s="194" t="s">
        <v>7</v>
      </c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227"/>
      <c r="B2" s="239"/>
      <c r="C2" s="236"/>
      <c r="D2" s="237"/>
      <c r="E2" s="230"/>
      <c r="F2" s="231"/>
      <c r="G2" s="230"/>
      <c r="H2" s="231"/>
      <c r="I2" s="180"/>
      <c r="J2" s="233"/>
      <c r="K2" s="180"/>
      <c r="L2" s="181"/>
      <c r="M2" s="175"/>
      <c r="N2" s="193" t="s">
        <v>6</v>
      </c>
      <c r="O2" s="193"/>
      <c r="P2" s="126" t="s">
        <v>128</v>
      </c>
      <c r="Q2" s="127"/>
      <c r="R2" s="128"/>
      <c r="S2" s="197"/>
      <c r="T2" s="198"/>
      <c r="U2" s="198"/>
      <c r="V2" s="198"/>
      <c r="W2" s="198"/>
      <c r="X2" s="198"/>
      <c r="Y2" s="198"/>
      <c r="Z2" s="198"/>
      <c r="AA2" s="198"/>
      <c r="AB2" s="198"/>
      <c r="AC2" s="199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124</v>
      </c>
      <c r="B3" s="159" t="s">
        <v>53</v>
      </c>
      <c r="C3" s="182" t="s">
        <v>111</v>
      </c>
      <c r="D3" s="183"/>
      <c r="E3" s="182" t="s">
        <v>112</v>
      </c>
      <c r="F3" s="183"/>
      <c r="G3" s="241" t="s">
        <v>113</v>
      </c>
      <c r="H3" s="242"/>
      <c r="I3" s="243" t="s">
        <v>114</v>
      </c>
      <c r="J3" s="244"/>
      <c r="K3" s="182"/>
      <c r="L3" s="183"/>
      <c r="M3" s="186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126</v>
      </c>
      <c r="B4" s="10"/>
      <c r="C4" s="176"/>
      <c r="D4" s="240"/>
      <c r="E4" s="176"/>
      <c r="F4" s="240"/>
      <c r="G4" s="176"/>
      <c r="H4" s="240"/>
      <c r="I4" s="176"/>
      <c r="J4" s="177"/>
      <c r="K4" s="184"/>
      <c r="L4" s="185"/>
      <c r="M4" s="189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205" t="s">
        <v>116</v>
      </c>
      <c r="B5" s="203" t="s">
        <v>115</v>
      </c>
      <c r="C5" s="207" t="s">
        <v>21</v>
      </c>
      <c r="D5" s="208"/>
      <c r="E5" s="209" t="s">
        <v>15</v>
      </c>
      <c r="F5" s="210"/>
      <c r="G5" s="210"/>
      <c r="H5" s="210"/>
      <c r="I5" s="210"/>
      <c r="J5" s="210"/>
      <c r="K5" s="211"/>
      <c r="L5" s="211"/>
      <c r="M5" s="212"/>
      <c r="N5" s="213"/>
      <c r="O5" s="214" t="s">
        <v>16</v>
      </c>
      <c r="P5" s="215"/>
      <c r="Q5" s="215"/>
      <c r="R5" s="215"/>
      <c r="S5" s="215"/>
      <c r="T5" s="215"/>
      <c r="U5" s="215"/>
      <c r="V5" s="215"/>
      <c r="W5" s="216"/>
      <c r="X5" s="217" t="s">
        <v>17</v>
      </c>
      <c r="Y5" s="218"/>
      <c r="Z5" s="218"/>
      <c r="AA5" s="219"/>
      <c r="AB5" s="220" t="s">
        <v>18</v>
      </c>
      <c r="AC5" s="221"/>
      <c r="AD5" s="222"/>
      <c r="AE5" s="223" t="s">
        <v>19</v>
      </c>
      <c r="AF5" s="224"/>
      <c r="AG5" s="224"/>
      <c r="AH5" s="224"/>
      <c r="AI5" s="225"/>
      <c r="AJ5" s="200" t="s">
        <v>20</v>
      </c>
      <c r="AK5" s="201"/>
      <c r="AL5" s="202"/>
      <c r="AN5" s="172" t="s">
        <v>119</v>
      </c>
      <c r="AO5" s="170" t="s">
        <v>120</v>
      </c>
      <c r="AP5" s="170" t="s">
        <v>121</v>
      </c>
      <c r="AQ5" s="165" t="s">
        <v>122</v>
      </c>
      <c r="AR5" s="165" t="s">
        <v>117</v>
      </c>
      <c r="AS5" s="165" t="s">
        <v>118</v>
      </c>
      <c r="AT5" s="165" t="s">
        <v>108</v>
      </c>
      <c r="AU5" s="165" t="s">
        <v>123</v>
      </c>
      <c r="AV5" s="165" t="s">
        <v>125</v>
      </c>
      <c r="AW5" s="168" t="s">
        <v>109</v>
      </c>
    </row>
    <row r="6" spans="1:88" ht="80.25" customHeight="1" thickBot="1">
      <c r="A6" s="206"/>
      <c r="B6" s="204"/>
      <c r="C6" s="131" t="s">
        <v>99</v>
      </c>
      <c r="D6" s="132" t="s">
        <v>35</v>
      </c>
      <c r="E6" s="133" t="s">
        <v>36</v>
      </c>
      <c r="F6" s="134" t="s">
        <v>127</v>
      </c>
      <c r="G6" s="135" t="s">
        <v>10</v>
      </c>
      <c r="H6" s="136" t="s">
        <v>22</v>
      </c>
      <c r="I6" s="135" t="s">
        <v>11</v>
      </c>
      <c r="J6" s="134" t="s">
        <v>12</v>
      </c>
      <c r="K6" s="135" t="s">
        <v>39</v>
      </c>
      <c r="L6" s="134" t="s">
        <v>40</v>
      </c>
      <c r="M6" s="137" t="s">
        <v>13</v>
      </c>
      <c r="N6" s="138" t="s">
        <v>14</v>
      </c>
      <c r="O6" s="139" t="s">
        <v>42</v>
      </c>
      <c r="P6" s="140" t="s">
        <v>43</v>
      </c>
      <c r="Q6" s="141" t="s">
        <v>58</v>
      </c>
      <c r="R6" s="140" t="s">
        <v>59</v>
      </c>
      <c r="S6" s="142" t="s">
        <v>60</v>
      </c>
      <c r="T6" s="141" t="s">
        <v>61</v>
      </c>
      <c r="U6" s="143" t="s">
        <v>62</v>
      </c>
      <c r="V6" s="140" t="s">
        <v>63</v>
      </c>
      <c r="W6" s="144" t="s">
        <v>64</v>
      </c>
      <c r="X6" s="145" t="s">
        <v>23</v>
      </c>
      <c r="Y6" s="146" t="s">
        <v>25</v>
      </c>
      <c r="Z6" s="147" t="s">
        <v>26</v>
      </c>
      <c r="AA6" s="148" t="s">
        <v>24</v>
      </c>
      <c r="AB6" s="149" t="s">
        <v>27</v>
      </c>
      <c r="AC6" s="150" t="s">
        <v>28</v>
      </c>
      <c r="AD6" s="151" t="s">
        <v>29</v>
      </c>
      <c r="AE6" s="152" t="s">
        <v>33</v>
      </c>
      <c r="AF6" s="153" t="s">
        <v>30</v>
      </c>
      <c r="AG6" s="153" t="s">
        <v>31</v>
      </c>
      <c r="AH6" s="153" t="s">
        <v>32</v>
      </c>
      <c r="AI6" s="154" t="s">
        <v>34</v>
      </c>
      <c r="AJ6" s="155" t="s">
        <v>77</v>
      </c>
      <c r="AK6" s="156" t="s">
        <v>78</v>
      </c>
      <c r="AL6" s="157" t="s">
        <v>79</v>
      </c>
      <c r="AM6" s="1"/>
      <c r="AN6" s="173"/>
      <c r="AO6" s="171"/>
      <c r="AP6" s="171"/>
      <c r="AQ6" s="166"/>
      <c r="AR6" s="166"/>
      <c r="AS6" s="166"/>
      <c r="AT6" s="166"/>
      <c r="AU6" s="166"/>
      <c r="AV6" s="167"/>
      <c r="AW6" s="169"/>
    </row>
    <row r="7" spans="1:88" ht="15">
      <c r="A7" s="58">
        <f t="shared" ref="A7:A71" si="0">IF(B7&gt;0,(ROW(A7)-6),0)</f>
        <v>1</v>
      </c>
      <c r="B7" s="31" t="s">
        <v>4</v>
      </c>
      <c r="C7" s="24">
        <v>1</v>
      </c>
      <c r="D7" s="16">
        <v>1</v>
      </c>
      <c r="E7" s="24"/>
      <c r="F7" s="39">
        <v>1</v>
      </c>
      <c r="G7" s="32">
        <v>1</v>
      </c>
      <c r="H7" s="38">
        <v>1</v>
      </c>
      <c r="I7" s="32"/>
      <c r="J7" s="39">
        <v>1</v>
      </c>
      <c r="K7" s="32"/>
      <c r="L7" s="39">
        <v>1</v>
      </c>
      <c r="M7" s="32"/>
      <c r="N7" s="16"/>
      <c r="O7" s="42"/>
      <c r="P7" s="48"/>
      <c r="Q7" s="38"/>
      <c r="R7" s="48"/>
      <c r="S7" s="50"/>
      <c r="T7" s="38"/>
      <c r="U7" s="48">
        <v>1</v>
      </c>
      <c r="V7" s="50">
        <v>1</v>
      </c>
      <c r="W7" s="16">
        <v>1</v>
      </c>
      <c r="X7" s="38"/>
      <c r="Y7" s="32"/>
      <c r="Z7" s="50"/>
      <c r="AA7" s="17">
        <v>1</v>
      </c>
      <c r="AB7" s="24">
        <v>1</v>
      </c>
      <c r="AC7" s="50"/>
      <c r="AD7" s="17">
        <v>1</v>
      </c>
      <c r="AE7" s="24">
        <v>1</v>
      </c>
      <c r="AF7" s="50">
        <v>1</v>
      </c>
      <c r="AG7" s="50"/>
      <c r="AH7" s="50"/>
      <c r="AI7" s="53"/>
      <c r="AJ7" s="24"/>
      <c r="AK7" s="50">
        <v>1</v>
      </c>
      <c r="AL7" s="16">
        <v>1</v>
      </c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f t="shared" si="0"/>
        <v>2</v>
      </c>
      <c r="B8" s="31" t="s">
        <v>44</v>
      </c>
      <c r="C8" s="24">
        <v>1</v>
      </c>
      <c r="D8" s="16">
        <v>1</v>
      </c>
      <c r="E8" s="24"/>
      <c r="F8" s="39">
        <v>1</v>
      </c>
      <c r="G8" s="32">
        <v>1</v>
      </c>
      <c r="H8" s="38">
        <v>1</v>
      </c>
      <c r="I8" s="32">
        <v>1</v>
      </c>
      <c r="J8" s="39">
        <v>1</v>
      </c>
      <c r="K8" s="32">
        <v>1</v>
      </c>
      <c r="L8" s="39">
        <v>1</v>
      </c>
      <c r="M8" s="32">
        <v>1</v>
      </c>
      <c r="N8" s="16"/>
      <c r="O8" s="42"/>
      <c r="P8" s="48"/>
      <c r="Q8" s="38"/>
      <c r="R8" s="48">
        <v>1</v>
      </c>
      <c r="S8" s="50">
        <v>1</v>
      </c>
      <c r="T8" s="38">
        <v>1</v>
      </c>
      <c r="U8" s="48">
        <v>1</v>
      </c>
      <c r="V8" s="50"/>
      <c r="W8" s="16"/>
      <c r="X8" s="38"/>
      <c r="Y8" s="32"/>
      <c r="Z8" s="50">
        <v>1</v>
      </c>
      <c r="AA8" s="17">
        <v>1</v>
      </c>
      <c r="AB8" s="24">
        <v>1</v>
      </c>
      <c r="AC8" s="50">
        <v>1</v>
      </c>
      <c r="AD8" s="17">
        <v>1</v>
      </c>
      <c r="AE8" s="24"/>
      <c r="AF8" s="50">
        <v>1</v>
      </c>
      <c r="AG8" s="50">
        <v>1</v>
      </c>
      <c r="AH8" s="50">
        <v>1</v>
      </c>
      <c r="AI8" s="53"/>
      <c r="AJ8" s="24"/>
      <c r="AK8" s="50">
        <v>1</v>
      </c>
      <c r="AL8" s="16">
        <v>1</v>
      </c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">
      <c r="A9" s="58">
        <f t="shared" si="0"/>
        <v>3</v>
      </c>
      <c r="B9" s="31" t="s">
        <v>45</v>
      </c>
      <c r="C9" s="24">
        <v>1</v>
      </c>
      <c r="D9" s="16"/>
      <c r="E9" s="24">
        <v>1</v>
      </c>
      <c r="F9" s="39">
        <v>1</v>
      </c>
      <c r="G9" s="32"/>
      <c r="H9" s="38">
        <v>1</v>
      </c>
      <c r="I9" s="32"/>
      <c r="J9" s="39">
        <v>1</v>
      </c>
      <c r="K9" s="32">
        <v>1</v>
      </c>
      <c r="L9" s="39">
        <v>1</v>
      </c>
      <c r="M9" s="32"/>
      <c r="N9" s="16"/>
      <c r="O9" s="42"/>
      <c r="P9" s="48"/>
      <c r="Q9" s="38"/>
      <c r="R9" s="48">
        <v>1</v>
      </c>
      <c r="S9" s="50">
        <v>1</v>
      </c>
      <c r="T9" s="38">
        <v>1</v>
      </c>
      <c r="U9" s="48">
        <v>1</v>
      </c>
      <c r="V9" s="50">
        <v>1</v>
      </c>
      <c r="W9" s="16"/>
      <c r="X9" s="38"/>
      <c r="Y9" s="32"/>
      <c r="Z9" s="50"/>
      <c r="AA9" s="17">
        <v>1</v>
      </c>
      <c r="AB9" s="24"/>
      <c r="AC9" s="50"/>
      <c r="AD9" s="17">
        <v>1</v>
      </c>
      <c r="AE9" s="24"/>
      <c r="AF9" s="50"/>
      <c r="AG9" s="50">
        <v>1</v>
      </c>
      <c r="AH9" s="50">
        <v>1</v>
      </c>
      <c r="AI9" s="53"/>
      <c r="AJ9" s="24"/>
      <c r="AK9" s="50">
        <v>1</v>
      </c>
      <c r="AL9" s="16"/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">
      <c r="A10" s="58">
        <f t="shared" si="0"/>
        <v>4</v>
      </c>
      <c r="B10" s="31" t="s">
        <v>46</v>
      </c>
      <c r="C10" s="24">
        <v>1</v>
      </c>
      <c r="D10" s="16">
        <v>1</v>
      </c>
      <c r="E10" s="24"/>
      <c r="F10" s="39">
        <v>1</v>
      </c>
      <c r="G10" s="32">
        <v>1</v>
      </c>
      <c r="H10" s="38">
        <v>1</v>
      </c>
      <c r="I10" s="32">
        <v>1</v>
      </c>
      <c r="J10" s="39">
        <v>1</v>
      </c>
      <c r="K10" s="32">
        <v>1</v>
      </c>
      <c r="L10" s="39">
        <v>1</v>
      </c>
      <c r="M10" s="32">
        <v>1</v>
      </c>
      <c r="N10" s="16">
        <v>1</v>
      </c>
      <c r="O10" s="42"/>
      <c r="P10" s="48"/>
      <c r="Q10" s="38"/>
      <c r="R10" s="48"/>
      <c r="S10" s="50">
        <v>1</v>
      </c>
      <c r="T10" s="38">
        <v>1</v>
      </c>
      <c r="U10" s="48">
        <v>1</v>
      </c>
      <c r="V10" s="50">
        <v>1</v>
      </c>
      <c r="W10" s="16"/>
      <c r="X10" s="38"/>
      <c r="Y10" s="32"/>
      <c r="Z10" s="50"/>
      <c r="AA10" s="17">
        <v>1</v>
      </c>
      <c r="AB10" s="24">
        <v>1</v>
      </c>
      <c r="AC10" s="50"/>
      <c r="AD10" s="17"/>
      <c r="AE10" s="24"/>
      <c r="AF10" s="50"/>
      <c r="AG10" s="50">
        <v>1</v>
      </c>
      <c r="AH10" s="50"/>
      <c r="AI10" s="53"/>
      <c r="AJ10" s="24"/>
      <c r="AK10" s="50"/>
      <c r="AL10" s="16">
        <v>1</v>
      </c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">
      <c r="A11" s="58">
        <f t="shared" si="0"/>
        <v>5</v>
      </c>
      <c r="B11" s="31" t="s">
        <v>47</v>
      </c>
      <c r="C11" s="24">
        <v>1</v>
      </c>
      <c r="D11" s="16"/>
      <c r="E11" s="24">
        <v>1</v>
      </c>
      <c r="F11" s="39"/>
      <c r="G11" s="32"/>
      <c r="H11" s="38"/>
      <c r="I11" s="32"/>
      <c r="J11" s="39"/>
      <c r="K11" s="32"/>
      <c r="L11" s="39"/>
      <c r="M11" s="32"/>
      <c r="N11" s="16"/>
      <c r="O11" s="42"/>
      <c r="P11" s="48"/>
      <c r="Q11" s="38"/>
      <c r="R11" s="48"/>
      <c r="S11" s="50">
        <v>1</v>
      </c>
      <c r="T11" s="38">
        <v>1</v>
      </c>
      <c r="U11" s="48">
        <v>1</v>
      </c>
      <c r="V11" s="50">
        <v>1</v>
      </c>
      <c r="W11" s="16">
        <v>1</v>
      </c>
      <c r="X11" s="38"/>
      <c r="Y11" s="32"/>
      <c r="Z11" s="50"/>
      <c r="AA11" s="17">
        <v>1</v>
      </c>
      <c r="AB11" s="24"/>
      <c r="AC11" s="50"/>
      <c r="AD11" s="17">
        <v>1</v>
      </c>
      <c r="AE11" s="24"/>
      <c r="AF11" s="50">
        <v>1</v>
      </c>
      <c r="AG11" s="50">
        <v>1</v>
      </c>
      <c r="AH11" s="50"/>
      <c r="AI11" s="53"/>
      <c r="AJ11" s="24"/>
      <c r="AK11" s="50">
        <v>1</v>
      </c>
      <c r="AL11" s="16"/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">
      <c r="A12" s="58">
        <f t="shared" si="0"/>
        <v>6</v>
      </c>
      <c r="B12" s="31" t="s">
        <v>48</v>
      </c>
      <c r="C12" s="24">
        <v>1</v>
      </c>
      <c r="D12" s="16"/>
      <c r="E12" s="24"/>
      <c r="F12" s="39">
        <v>1</v>
      </c>
      <c r="G12" s="32">
        <v>1</v>
      </c>
      <c r="H12" s="38">
        <v>1</v>
      </c>
      <c r="I12" s="32">
        <v>1</v>
      </c>
      <c r="J12" s="39">
        <v>1</v>
      </c>
      <c r="K12" s="32">
        <v>1</v>
      </c>
      <c r="L12" s="39">
        <v>1</v>
      </c>
      <c r="M12" s="32"/>
      <c r="N12" s="16"/>
      <c r="O12" s="42"/>
      <c r="P12" s="48"/>
      <c r="Q12" s="38"/>
      <c r="R12" s="48"/>
      <c r="S12" s="50">
        <v>1</v>
      </c>
      <c r="T12" s="38">
        <v>1</v>
      </c>
      <c r="U12" s="48">
        <v>1</v>
      </c>
      <c r="V12" s="50">
        <v>1</v>
      </c>
      <c r="W12" s="16">
        <v>1</v>
      </c>
      <c r="X12" s="38"/>
      <c r="Y12" s="32"/>
      <c r="Z12" s="50"/>
      <c r="AA12" s="17">
        <v>1</v>
      </c>
      <c r="AB12" s="24"/>
      <c r="AC12" s="50"/>
      <c r="AD12" s="17">
        <v>1</v>
      </c>
      <c r="AE12" s="24"/>
      <c r="AF12" s="50">
        <v>1</v>
      </c>
      <c r="AG12" s="50">
        <v>1</v>
      </c>
      <c r="AH12" s="50"/>
      <c r="AI12" s="53"/>
      <c r="AJ12" s="24"/>
      <c r="AK12" s="50">
        <v>1</v>
      </c>
      <c r="AL12" s="16"/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">
      <c r="A13" s="58">
        <f t="shared" si="0"/>
        <v>7</v>
      </c>
      <c r="B13" s="31" t="s">
        <v>49</v>
      </c>
      <c r="C13" s="24">
        <v>1</v>
      </c>
      <c r="D13" s="16"/>
      <c r="E13" s="24"/>
      <c r="F13" s="39">
        <v>1</v>
      </c>
      <c r="G13" s="32">
        <v>1</v>
      </c>
      <c r="H13" s="38">
        <v>1</v>
      </c>
      <c r="I13" s="32">
        <v>1</v>
      </c>
      <c r="J13" s="39">
        <v>1</v>
      </c>
      <c r="K13" s="32"/>
      <c r="L13" s="39">
        <v>1</v>
      </c>
      <c r="M13" s="32">
        <v>1</v>
      </c>
      <c r="N13" s="16"/>
      <c r="O13" s="42"/>
      <c r="P13" s="48"/>
      <c r="Q13" s="38"/>
      <c r="R13" s="48"/>
      <c r="S13" s="50">
        <v>1</v>
      </c>
      <c r="T13" s="38">
        <v>1</v>
      </c>
      <c r="U13" s="48">
        <v>1</v>
      </c>
      <c r="V13" s="50"/>
      <c r="W13" s="16"/>
      <c r="X13" s="38"/>
      <c r="Y13" s="32"/>
      <c r="Z13" s="50"/>
      <c r="AA13" s="17">
        <v>1</v>
      </c>
      <c r="AB13" s="24"/>
      <c r="AC13" s="50"/>
      <c r="AD13" s="17">
        <v>1</v>
      </c>
      <c r="AE13" s="24"/>
      <c r="AF13" s="50"/>
      <c r="AG13" s="50">
        <v>1</v>
      </c>
      <c r="AH13" s="50"/>
      <c r="AI13" s="53"/>
      <c r="AJ13" s="24"/>
      <c r="AK13" s="50">
        <v>1</v>
      </c>
      <c r="AL13" s="16"/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">
      <c r="A14" s="58">
        <f t="shared" si="0"/>
        <v>8</v>
      </c>
      <c r="B14" s="31" t="s">
        <v>50</v>
      </c>
      <c r="C14" s="24">
        <v>1</v>
      </c>
      <c r="D14" s="16"/>
      <c r="E14" s="24">
        <v>1</v>
      </c>
      <c r="F14" s="39"/>
      <c r="G14" s="32"/>
      <c r="H14" s="38"/>
      <c r="I14" s="32"/>
      <c r="J14" s="39"/>
      <c r="K14" s="32"/>
      <c r="L14" s="39"/>
      <c r="M14" s="32"/>
      <c r="N14" s="16"/>
      <c r="O14" s="42"/>
      <c r="P14" s="48"/>
      <c r="Q14" s="38"/>
      <c r="R14" s="48"/>
      <c r="S14" s="50">
        <v>1</v>
      </c>
      <c r="T14" s="38">
        <v>1</v>
      </c>
      <c r="U14" s="48"/>
      <c r="V14" s="50"/>
      <c r="W14" s="16"/>
      <c r="X14" s="38"/>
      <c r="Y14" s="32">
        <v>1</v>
      </c>
      <c r="Z14" s="50">
        <v>1</v>
      </c>
      <c r="AA14" s="17">
        <v>1</v>
      </c>
      <c r="AB14" s="24"/>
      <c r="AC14" s="50"/>
      <c r="AD14" s="17">
        <v>1</v>
      </c>
      <c r="AE14" s="24"/>
      <c r="AF14" s="50">
        <v>1</v>
      </c>
      <c r="AG14" s="50">
        <v>1</v>
      </c>
      <c r="AH14" s="50"/>
      <c r="AI14" s="53"/>
      <c r="AJ14" s="24"/>
      <c r="AK14" s="50">
        <v>1</v>
      </c>
      <c r="AL14" s="16"/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">
      <c r="A15" s="58">
        <f t="shared" si="0"/>
        <v>9</v>
      </c>
      <c r="B15" s="31" t="s">
        <v>51</v>
      </c>
      <c r="C15" s="24">
        <v>1</v>
      </c>
      <c r="D15" s="16"/>
      <c r="E15" s="24">
        <v>1</v>
      </c>
      <c r="F15" s="39"/>
      <c r="G15" s="32"/>
      <c r="H15" s="38"/>
      <c r="I15" s="32"/>
      <c r="J15" s="39"/>
      <c r="K15" s="32"/>
      <c r="L15" s="39"/>
      <c r="M15" s="32"/>
      <c r="N15" s="16"/>
      <c r="O15" s="42"/>
      <c r="P15" s="48"/>
      <c r="Q15" s="38"/>
      <c r="R15" s="48"/>
      <c r="S15" s="50">
        <v>1</v>
      </c>
      <c r="T15" s="38">
        <v>1</v>
      </c>
      <c r="U15" s="48">
        <v>1</v>
      </c>
      <c r="V15" s="50">
        <v>1</v>
      </c>
      <c r="W15" s="16"/>
      <c r="X15" s="38"/>
      <c r="Y15" s="32"/>
      <c r="Z15" s="50">
        <v>1</v>
      </c>
      <c r="AA15" s="17">
        <v>1</v>
      </c>
      <c r="AB15" s="24"/>
      <c r="AC15" s="50">
        <v>1</v>
      </c>
      <c r="AD15" s="17">
        <v>1</v>
      </c>
      <c r="AE15" s="24"/>
      <c r="AF15" s="50"/>
      <c r="AG15" s="50">
        <v>1</v>
      </c>
      <c r="AH15" s="50">
        <v>1</v>
      </c>
      <c r="AI15" s="53"/>
      <c r="AJ15" s="24"/>
      <c r="AK15" s="50">
        <v>1</v>
      </c>
      <c r="AL15" s="16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">
      <c r="A16" s="58">
        <f t="shared" si="0"/>
        <v>10</v>
      </c>
      <c r="B16" s="31" t="s">
        <v>52</v>
      </c>
      <c r="C16" s="24">
        <v>1</v>
      </c>
      <c r="D16" s="16"/>
      <c r="E16" s="24"/>
      <c r="F16" s="39">
        <v>1</v>
      </c>
      <c r="G16" s="32">
        <v>1</v>
      </c>
      <c r="H16" s="38">
        <v>1</v>
      </c>
      <c r="I16" s="32"/>
      <c r="J16" s="39">
        <v>1</v>
      </c>
      <c r="K16" s="32">
        <v>1</v>
      </c>
      <c r="L16" s="39"/>
      <c r="M16" s="32"/>
      <c r="N16" s="16"/>
      <c r="O16" s="42"/>
      <c r="P16" s="48"/>
      <c r="Q16" s="38"/>
      <c r="R16" s="48"/>
      <c r="S16" s="50"/>
      <c r="T16" s="38"/>
      <c r="U16" s="48">
        <v>1</v>
      </c>
      <c r="V16" s="50">
        <v>1</v>
      </c>
      <c r="W16" s="16"/>
      <c r="X16" s="38"/>
      <c r="Y16" s="32"/>
      <c r="Z16" s="50"/>
      <c r="AA16" s="17">
        <v>1</v>
      </c>
      <c r="AB16" s="24"/>
      <c r="AC16" s="50"/>
      <c r="AD16" s="17">
        <v>1</v>
      </c>
      <c r="AE16" s="24"/>
      <c r="AF16" s="50"/>
      <c r="AG16" s="50">
        <v>1</v>
      </c>
      <c r="AH16" s="50">
        <v>1</v>
      </c>
      <c r="AI16" s="53"/>
      <c r="AJ16" s="24"/>
      <c r="AK16" s="50">
        <v>1</v>
      </c>
      <c r="AL16" s="16"/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">
      <c r="A17" s="58">
        <f t="shared" si="0"/>
        <v>11</v>
      </c>
      <c r="B17" s="31" t="s">
        <v>54</v>
      </c>
      <c r="C17" s="24">
        <v>1</v>
      </c>
      <c r="D17" s="16"/>
      <c r="E17" s="24"/>
      <c r="F17" s="39">
        <v>1</v>
      </c>
      <c r="G17" s="32">
        <v>1</v>
      </c>
      <c r="H17" s="38">
        <v>1</v>
      </c>
      <c r="I17" s="32"/>
      <c r="J17" s="39">
        <v>1</v>
      </c>
      <c r="K17" s="32"/>
      <c r="L17" s="39">
        <v>1</v>
      </c>
      <c r="M17" s="32"/>
      <c r="N17" s="16"/>
      <c r="O17" s="42"/>
      <c r="P17" s="48"/>
      <c r="Q17" s="38"/>
      <c r="R17" s="48"/>
      <c r="S17" s="50">
        <v>1</v>
      </c>
      <c r="T17" s="38">
        <v>1</v>
      </c>
      <c r="U17" s="48">
        <v>1</v>
      </c>
      <c r="V17" s="50"/>
      <c r="W17" s="16"/>
      <c r="X17" s="38"/>
      <c r="Y17" s="32"/>
      <c r="Z17" s="50"/>
      <c r="AA17" s="17">
        <v>1</v>
      </c>
      <c r="AB17" s="24"/>
      <c r="AC17" s="50">
        <v>1</v>
      </c>
      <c r="AD17" s="17">
        <v>1</v>
      </c>
      <c r="AE17" s="24"/>
      <c r="AF17" s="50">
        <v>1</v>
      </c>
      <c r="AG17" s="50">
        <v>1</v>
      </c>
      <c r="AH17" s="50"/>
      <c r="AI17" s="53"/>
      <c r="AJ17" s="24"/>
      <c r="AK17" s="50">
        <v>1</v>
      </c>
      <c r="AL17" s="16"/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">
      <c r="A18" s="58">
        <f t="shared" si="0"/>
        <v>12</v>
      </c>
      <c r="B18" s="31" t="s">
        <v>55</v>
      </c>
      <c r="C18" s="24">
        <v>1</v>
      </c>
      <c r="D18" s="16"/>
      <c r="E18" s="24">
        <v>1</v>
      </c>
      <c r="F18" s="39"/>
      <c r="G18" s="32"/>
      <c r="H18" s="38"/>
      <c r="I18" s="32"/>
      <c r="J18" s="39"/>
      <c r="K18" s="32"/>
      <c r="L18" s="39"/>
      <c r="M18" s="32"/>
      <c r="N18" s="16"/>
      <c r="O18" s="42"/>
      <c r="P18" s="48"/>
      <c r="Q18" s="38"/>
      <c r="R18" s="48"/>
      <c r="S18" s="50">
        <v>1</v>
      </c>
      <c r="T18" s="38">
        <v>1</v>
      </c>
      <c r="U18" s="48"/>
      <c r="V18" s="50"/>
      <c r="W18" s="16"/>
      <c r="X18" s="38"/>
      <c r="Y18" s="32"/>
      <c r="Z18" s="50">
        <v>1</v>
      </c>
      <c r="AA18" s="17">
        <v>1</v>
      </c>
      <c r="AB18" s="24"/>
      <c r="AC18" s="50">
        <v>1</v>
      </c>
      <c r="AD18" s="17">
        <v>1</v>
      </c>
      <c r="AE18" s="24"/>
      <c r="AF18" s="50"/>
      <c r="AG18" s="50">
        <v>1</v>
      </c>
      <c r="AH18" s="50">
        <v>1</v>
      </c>
      <c r="AI18" s="53"/>
      <c r="AJ18" s="24"/>
      <c r="AK18" s="50">
        <v>1</v>
      </c>
      <c r="AL18" s="16"/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">
      <c r="A19" s="58">
        <f t="shared" si="0"/>
        <v>13</v>
      </c>
      <c r="B19" s="31" t="s">
        <v>56</v>
      </c>
      <c r="C19" s="24">
        <v>1</v>
      </c>
      <c r="D19" s="16"/>
      <c r="E19" s="24">
        <v>1</v>
      </c>
      <c r="F19" s="39"/>
      <c r="G19" s="32"/>
      <c r="H19" s="38"/>
      <c r="I19" s="32"/>
      <c r="J19" s="39"/>
      <c r="K19" s="32"/>
      <c r="L19" s="39"/>
      <c r="M19" s="32"/>
      <c r="N19" s="16"/>
      <c r="O19" s="42"/>
      <c r="P19" s="48"/>
      <c r="Q19" s="38"/>
      <c r="R19" s="48">
        <v>1</v>
      </c>
      <c r="S19" s="50">
        <v>1</v>
      </c>
      <c r="T19" s="38">
        <v>1</v>
      </c>
      <c r="U19" s="48">
        <v>1</v>
      </c>
      <c r="V19" s="50"/>
      <c r="W19" s="16"/>
      <c r="X19" s="38"/>
      <c r="Y19" s="32"/>
      <c r="Z19" s="50"/>
      <c r="AA19" s="17">
        <v>1</v>
      </c>
      <c r="AB19" s="24"/>
      <c r="AC19" s="50"/>
      <c r="AD19" s="17">
        <v>1</v>
      </c>
      <c r="AE19" s="24"/>
      <c r="AF19" s="50"/>
      <c r="AG19" s="50">
        <v>1</v>
      </c>
      <c r="AH19" s="50">
        <v>1</v>
      </c>
      <c r="AI19" s="53"/>
      <c r="AJ19" s="24"/>
      <c r="AK19" s="50">
        <v>1</v>
      </c>
      <c r="AL19" s="16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">
      <c r="A20" s="58">
        <f t="shared" si="0"/>
        <v>14</v>
      </c>
      <c r="B20" s="31" t="s">
        <v>57</v>
      </c>
      <c r="C20" s="24">
        <v>1</v>
      </c>
      <c r="D20" s="16"/>
      <c r="E20" s="24"/>
      <c r="F20" s="39">
        <v>1</v>
      </c>
      <c r="G20" s="32">
        <v>1</v>
      </c>
      <c r="H20" s="38">
        <v>1</v>
      </c>
      <c r="I20" s="32"/>
      <c r="J20" s="39">
        <v>1</v>
      </c>
      <c r="K20" s="32"/>
      <c r="L20" s="39">
        <v>1</v>
      </c>
      <c r="M20" s="32">
        <v>1</v>
      </c>
      <c r="N20" s="16">
        <v>1</v>
      </c>
      <c r="O20" s="42"/>
      <c r="P20" s="48"/>
      <c r="Q20" s="38"/>
      <c r="R20" s="48"/>
      <c r="S20" s="50"/>
      <c r="T20" s="38"/>
      <c r="U20" s="48">
        <v>1</v>
      </c>
      <c r="V20" s="50">
        <v>1</v>
      </c>
      <c r="W20" s="16"/>
      <c r="X20" s="38"/>
      <c r="Y20" s="32"/>
      <c r="Z20" s="50"/>
      <c r="AA20" s="17">
        <v>1</v>
      </c>
      <c r="AB20" s="24"/>
      <c r="AC20" s="50"/>
      <c r="AD20" s="17">
        <v>1</v>
      </c>
      <c r="AE20" s="24"/>
      <c r="AF20" s="50"/>
      <c r="AG20" s="50">
        <v>1</v>
      </c>
      <c r="AH20" s="50"/>
      <c r="AI20" s="53"/>
      <c r="AJ20" s="24"/>
      <c r="AK20" s="50">
        <v>1</v>
      </c>
      <c r="AL20" s="16"/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">
      <c r="A21" s="58">
        <f t="shared" si="0"/>
        <v>15</v>
      </c>
      <c r="B21" s="31" t="s">
        <v>129</v>
      </c>
      <c r="C21" s="24">
        <v>1</v>
      </c>
      <c r="D21" s="16"/>
      <c r="E21" s="24"/>
      <c r="F21" s="39">
        <v>1</v>
      </c>
      <c r="G21" s="32">
        <v>1</v>
      </c>
      <c r="H21" s="38">
        <v>1</v>
      </c>
      <c r="I21" s="32"/>
      <c r="J21" s="39">
        <v>1</v>
      </c>
      <c r="K21" s="32">
        <v>1</v>
      </c>
      <c r="L21" s="39"/>
      <c r="M21" s="32"/>
      <c r="N21" s="16"/>
      <c r="O21" s="42"/>
      <c r="P21" s="48"/>
      <c r="Q21" s="38"/>
      <c r="R21" s="48">
        <v>1</v>
      </c>
      <c r="S21" s="50">
        <v>1</v>
      </c>
      <c r="T21" s="38">
        <v>1</v>
      </c>
      <c r="U21" s="48"/>
      <c r="V21" s="50"/>
      <c r="W21" s="16"/>
      <c r="X21" s="38"/>
      <c r="Y21" s="32"/>
      <c r="Z21" s="50"/>
      <c r="AA21" s="17">
        <v>1</v>
      </c>
      <c r="AB21" s="24"/>
      <c r="AC21" s="50"/>
      <c r="AD21" s="17">
        <v>1</v>
      </c>
      <c r="AE21" s="24"/>
      <c r="AF21" s="50">
        <v>1</v>
      </c>
      <c r="AG21" s="50">
        <v>1</v>
      </c>
      <c r="AH21" s="50"/>
      <c r="AI21" s="53"/>
      <c r="AJ21" s="24"/>
      <c r="AK21" s="50">
        <v>1</v>
      </c>
      <c r="AL21" s="16"/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">
      <c r="A22" s="58">
        <f t="shared" si="0"/>
        <v>16</v>
      </c>
      <c r="B22" s="31" t="s">
        <v>130</v>
      </c>
      <c r="C22" s="24">
        <v>1</v>
      </c>
      <c r="D22" s="16"/>
      <c r="E22" s="24">
        <v>1</v>
      </c>
      <c r="F22" s="39"/>
      <c r="G22" s="32"/>
      <c r="H22" s="38"/>
      <c r="I22" s="32"/>
      <c r="J22" s="39"/>
      <c r="K22" s="32"/>
      <c r="L22" s="39"/>
      <c r="M22" s="32"/>
      <c r="N22" s="16"/>
      <c r="O22" s="42"/>
      <c r="P22" s="48"/>
      <c r="Q22" s="38"/>
      <c r="R22" s="48"/>
      <c r="S22" s="50"/>
      <c r="T22" s="38">
        <v>1</v>
      </c>
      <c r="U22" s="48">
        <v>1</v>
      </c>
      <c r="V22" s="50"/>
      <c r="W22" s="16"/>
      <c r="X22" s="38"/>
      <c r="Y22" s="32"/>
      <c r="Z22" s="50"/>
      <c r="AA22" s="17">
        <v>1</v>
      </c>
      <c r="AB22" s="24"/>
      <c r="AC22" s="50"/>
      <c r="AD22" s="17">
        <v>1</v>
      </c>
      <c r="AE22" s="24"/>
      <c r="AF22" s="50">
        <v>1</v>
      </c>
      <c r="AG22" s="50">
        <v>1</v>
      </c>
      <c r="AH22" s="50"/>
      <c r="AI22" s="53"/>
      <c r="AJ22" s="24"/>
      <c r="AK22" s="50">
        <v>1</v>
      </c>
      <c r="AL22" s="16"/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">
      <c r="A23" s="58">
        <f t="shared" si="0"/>
        <v>17</v>
      </c>
      <c r="B23" s="31" t="s">
        <v>131</v>
      </c>
      <c r="C23" s="24">
        <v>1</v>
      </c>
      <c r="D23" s="16"/>
      <c r="E23" s="24">
        <v>1</v>
      </c>
      <c r="F23" s="39"/>
      <c r="G23" s="32"/>
      <c r="H23" s="38"/>
      <c r="I23" s="32"/>
      <c r="J23" s="39"/>
      <c r="K23" s="32"/>
      <c r="L23" s="39"/>
      <c r="M23" s="32"/>
      <c r="N23" s="16"/>
      <c r="O23" s="42"/>
      <c r="P23" s="48"/>
      <c r="Q23" s="38"/>
      <c r="R23" s="48"/>
      <c r="S23" s="50">
        <v>1</v>
      </c>
      <c r="T23" s="38">
        <v>1</v>
      </c>
      <c r="U23" s="48">
        <v>1</v>
      </c>
      <c r="V23" s="50"/>
      <c r="W23" s="16"/>
      <c r="X23" s="38">
        <v>1</v>
      </c>
      <c r="Y23" s="32">
        <v>1</v>
      </c>
      <c r="Z23" s="50">
        <v>1</v>
      </c>
      <c r="AA23" s="17"/>
      <c r="AB23" s="24"/>
      <c r="AC23" s="50">
        <v>1</v>
      </c>
      <c r="AD23" s="17">
        <v>1</v>
      </c>
      <c r="AE23" s="24"/>
      <c r="AF23" s="50">
        <v>1</v>
      </c>
      <c r="AG23" s="50"/>
      <c r="AH23" s="50"/>
      <c r="AI23" s="53"/>
      <c r="AJ23" s="24"/>
      <c r="AK23" s="50">
        <v>1</v>
      </c>
      <c r="AL23" s="16">
        <v>1</v>
      </c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">
      <c r="A24" s="58">
        <f t="shared" si="0"/>
        <v>18</v>
      </c>
      <c r="B24" s="31" t="s">
        <v>133</v>
      </c>
      <c r="C24" s="24">
        <v>1</v>
      </c>
      <c r="D24" s="16"/>
      <c r="E24" s="24">
        <v>1</v>
      </c>
      <c r="F24" s="39"/>
      <c r="G24" s="32"/>
      <c r="H24" s="38"/>
      <c r="I24" s="32"/>
      <c r="J24" s="39"/>
      <c r="K24" s="32"/>
      <c r="L24" s="39"/>
      <c r="M24" s="32"/>
      <c r="N24" s="16"/>
      <c r="O24" s="42"/>
      <c r="P24" s="48"/>
      <c r="Q24" s="38"/>
      <c r="R24" s="48"/>
      <c r="S24" s="50"/>
      <c r="T24" s="38"/>
      <c r="U24" s="48">
        <v>1</v>
      </c>
      <c r="V24" s="50">
        <v>1</v>
      </c>
      <c r="W24" s="16">
        <v>1</v>
      </c>
      <c r="X24" s="38"/>
      <c r="Y24" s="32"/>
      <c r="Z24" s="50"/>
      <c r="AA24" s="17">
        <v>1</v>
      </c>
      <c r="AB24" s="24">
        <v>1</v>
      </c>
      <c r="AC24" s="50">
        <v>1</v>
      </c>
      <c r="AD24" s="17">
        <v>1</v>
      </c>
      <c r="AE24" s="24"/>
      <c r="AF24" s="50"/>
      <c r="AG24" s="50">
        <v>1</v>
      </c>
      <c r="AH24" s="50"/>
      <c r="AI24" s="53"/>
      <c r="AJ24" s="24"/>
      <c r="AK24" s="50">
        <v>1</v>
      </c>
      <c r="AL24" s="16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">
      <c r="A25" s="58">
        <f t="shared" si="0"/>
        <v>19</v>
      </c>
      <c r="B25" s="31" t="s">
        <v>134</v>
      </c>
      <c r="C25" s="24">
        <v>1</v>
      </c>
      <c r="D25" s="16"/>
      <c r="E25" s="24"/>
      <c r="F25" s="39">
        <v>1</v>
      </c>
      <c r="G25" s="32">
        <v>1</v>
      </c>
      <c r="H25" s="38">
        <v>1</v>
      </c>
      <c r="I25" s="32"/>
      <c r="J25" s="39">
        <v>1</v>
      </c>
      <c r="K25" s="32"/>
      <c r="L25" s="39">
        <v>1</v>
      </c>
      <c r="M25" s="32"/>
      <c r="N25" s="16"/>
      <c r="O25" s="42"/>
      <c r="P25" s="48"/>
      <c r="Q25" s="38"/>
      <c r="R25" s="48"/>
      <c r="S25" s="50">
        <v>1</v>
      </c>
      <c r="T25" s="38">
        <v>1</v>
      </c>
      <c r="U25" s="48">
        <v>1</v>
      </c>
      <c r="V25" s="50">
        <v>1</v>
      </c>
      <c r="W25" s="16"/>
      <c r="X25" s="38"/>
      <c r="Y25" s="32"/>
      <c r="Z25" s="50"/>
      <c r="AA25" s="17">
        <v>1</v>
      </c>
      <c r="AB25" s="24"/>
      <c r="AC25" s="50"/>
      <c r="AD25" s="17">
        <v>1</v>
      </c>
      <c r="AE25" s="24"/>
      <c r="AF25" s="50"/>
      <c r="AG25" s="50">
        <v>1</v>
      </c>
      <c r="AH25" s="50"/>
      <c r="AI25" s="53"/>
      <c r="AJ25" s="24"/>
      <c r="AK25" s="50">
        <v>1</v>
      </c>
      <c r="AL25" s="16"/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">
      <c r="A26" s="58">
        <f t="shared" si="0"/>
        <v>20</v>
      </c>
      <c r="B26" s="31" t="s">
        <v>135</v>
      </c>
      <c r="C26" s="24">
        <v>1</v>
      </c>
      <c r="D26" s="16"/>
      <c r="E26" s="24">
        <v>1</v>
      </c>
      <c r="F26" s="39"/>
      <c r="G26" s="32"/>
      <c r="H26" s="38"/>
      <c r="I26" s="32"/>
      <c r="J26" s="39"/>
      <c r="K26" s="32"/>
      <c r="L26" s="39"/>
      <c r="M26" s="32"/>
      <c r="N26" s="16"/>
      <c r="O26" s="42"/>
      <c r="P26" s="48">
        <v>1</v>
      </c>
      <c r="Q26" s="38">
        <v>1</v>
      </c>
      <c r="R26" s="48">
        <v>1</v>
      </c>
      <c r="S26" s="50">
        <v>1</v>
      </c>
      <c r="T26" s="38"/>
      <c r="U26" s="48"/>
      <c r="V26" s="50"/>
      <c r="W26" s="16"/>
      <c r="X26" s="38"/>
      <c r="Y26" s="32"/>
      <c r="Z26" s="50">
        <v>1</v>
      </c>
      <c r="AA26" s="17">
        <v>1</v>
      </c>
      <c r="AB26" s="24"/>
      <c r="AC26" s="50"/>
      <c r="AD26" s="17">
        <v>1</v>
      </c>
      <c r="AE26" s="24"/>
      <c r="AF26" s="50">
        <v>1</v>
      </c>
      <c r="AG26" s="50">
        <v>1</v>
      </c>
      <c r="AH26" s="50"/>
      <c r="AI26" s="53"/>
      <c r="AJ26" s="24"/>
      <c r="AK26" s="50">
        <v>1</v>
      </c>
      <c r="AL26" s="16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">
      <c r="A27" s="58">
        <f t="shared" si="0"/>
        <v>21</v>
      </c>
      <c r="B27" s="31" t="s">
        <v>136</v>
      </c>
      <c r="C27" s="24">
        <v>1</v>
      </c>
      <c r="D27" s="16">
        <v>1</v>
      </c>
      <c r="E27" s="24"/>
      <c r="F27" s="39">
        <v>1</v>
      </c>
      <c r="G27" s="32">
        <v>1</v>
      </c>
      <c r="H27" s="38">
        <v>1</v>
      </c>
      <c r="I27" s="32">
        <v>1</v>
      </c>
      <c r="J27" s="39">
        <v>1</v>
      </c>
      <c r="K27" s="32"/>
      <c r="L27" s="39">
        <v>1</v>
      </c>
      <c r="M27" s="32">
        <v>1</v>
      </c>
      <c r="N27" s="16">
        <v>1</v>
      </c>
      <c r="O27" s="42"/>
      <c r="P27" s="48"/>
      <c r="Q27" s="38"/>
      <c r="R27" s="48"/>
      <c r="S27" s="50">
        <v>1</v>
      </c>
      <c r="T27" s="38">
        <v>1</v>
      </c>
      <c r="U27" s="48">
        <v>1</v>
      </c>
      <c r="V27" s="50">
        <v>1</v>
      </c>
      <c r="W27" s="16">
        <v>1</v>
      </c>
      <c r="X27" s="38"/>
      <c r="Y27" s="32"/>
      <c r="Z27" s="50"/>
      <c r="AA27" s="17">
        <v>1</v>
      </c>
      <c r="AB27" s="24">
        <v>1</v>
      </c>
      <c r="AC27" s="50">
        <v>1</v>
      </c>
      <c r="AD27" s="17"/>
      <c r="AE27" s="24"/>
      <c r="AF27" s="50">
        <v>1</v>
      </c>
      <c r="AG27" s="50">
        <v>1</v>
      </c>
      <c r="AH27" s="50"/>
      <c r="AI27" s="53"/>
      <c r="AJ27" s="24"/>
      <c r="AK27" s="50">
        <v>1</v>
      </c>
      <c r="AL27" s="16">
        <v>1</v>
      </c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">
      <c r="A28" s="58">
        <f t="shared" si="0"/>
        <v>22</v>
      </c>
      <c r="B28" s="31" t="s">
        <v>138</v>
      </c>
      <c r="C28" s="24">
        <v>1</v>
      </c>
      <c r="D28" s="16"/>
      <c r="E28" s="24">
        <v>1</v>
      </c>
      <c r="F28" s="39"/>
      <c r="G28" s="32"/>
      <c r="H28" s="38"/>
      <c r="I28" s="32"/>
      <c r="J28" s="39"/>
      <c r="K28" s="32"/>
      <c r="L28" s="39"/>
      <c r="M28" s="32"/>
      <c r="N28" s="16"/>
      <c r="O28" s="42"/>
      <c r="P28" s="48"/>
      <c r="Q28" s="38">
        <v>1</v>
      </c>
      <c r="R28" s="48">
        <v>1</v>
      </c>
      <c r="S28" s="50">
        <v>1</v>
      </c>
      <c r="T28" s="38">
        <v>1</v>
      </c>
      <c r="U28" s="48"/>
      <c r="V28" s="50"/>
      <c r="W28" s="16"/>
      <c r="X28" s="38"/>
      <c r="Y28" s="32">
        <v>1</v>
      </c>
      <c r="Z28" s="50">
        <v>1</v>
      </c>
      <c r="AA28" s="17"/>
      <c r="AB28" s="24"/>
      <c r="AC28" s="50"/>
      <c r="AD28" s="17">
        <v>1</v>
      </c>
      <c r="AE28" s="24"/>
      <c r="AF28" s="50">
        <v>1</v>
      </c>
      <c r="AG28" s="50">
        <v>1</v>
      </c>
      <c r="AH28" s="50">
        <v>1</v>
      </c>
      <c r="AI28" s="53"/>
      <c r="AJ28" s="24"/>
      <c r="AK28" s="50">
        <v>1</v>
      </c>
      <c r="AL28" s="16"/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">
      <c r="A29" s="58">
        <f t="shared" si="0"/>
        <v>23</v>
      </c>
      <c r="B29" s="31" t="s">
        <v>132</v>
      </c>
      <c r="C29" s="24">
        <v>1</v>
      </c>
      <c r="D29" s="16"/>
      <c r="E29" s="24">
        <v>1</v>
      </c>
      <c r="F29" s="39"/>
      <c r="G29" s="32"/>
      <c r="H29" s="38"/>
      <c r="I29" s="32"/>
      <c r="J29" s="39"/>
      <c r="K29" s="32"/>
      <c r="L29" s="39"/>
      <c r="M29" s="32"/>
      <c r="N29" s="16"/>
      <c r="O29" s="42"/>
      <c r="P29" s="48"/>
      <c r="Q29" s="38"/>
      <c r="R29" s="48"/>
      <c r="S29" s="50">
        <v>1</v>
      </c>
      <c r="T29" s="38">
        <v>1</v>
      </c>
      <c r="U29" s="48">
        <v>1</v>
      </c>
      <c r="V29" s="50"/>
      <c r="W29" s="16"/>
      <c r="X29" s="38">
        <v>1</v>
      </c>
      <c r="Y29" s="32"/>
      <c r="Z29" s="50"/>
      <c r="AA29" s="17"/>
      <c r="AB29" s="24"/>
      <c r="AC29" s="50">
        <v>1</v>
      </c>
      <c r="AD29" s="17">
        <v>1</v>
      </c>
      <c r="AE29" s="24"/>
      <c r="AF29" s="50">
        <v>1</v>
      </c>
      <c r="AG29" s="50"/>
      <c r="AH29" s="50"/>
      <c r="AI29" s="53"/>
      <c r="AJ29" s="24"/>
      <c r="AK29" s="50">
        <v>1</v>
      </c>
      <c r="AL29" s="16"/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">
      <c r="A30" s="58">
        <f t="shared" si="0"/>
        <v>24</v>
      </c>
      <c r="B30" s="31" t="s">
        <v>139</v>
      </c>
      <c r="C30" s="24">
        <v>1</v>
      </c>
      <c r="D30" s="16"/>
      <c r="E30" s="24">
        <v>1</v>
      </c>
      <c r="F30" s="39"/>
      <c r="G30" s="32"/>
      <c r="H30" s="38"/>
      <c r="I30" s="32"/>
      <c r="J30" s="39"/>
      <c r="K30" s="32"/>
      <c r="L30" s="39"/>
      <c r="M30" s="32"/>
      <c r="N30" s="16"/>
      <c r="O30" s="42"/>
      <c r="P30" s="48"/>
      <c r="Q30" s="38"/>
      <c r="R30" s="48"/>
      <c r="S30" s="50">
        <v>1</v>
      </c>
      <c r="T30" s="38">
        <v>1</v>
      </c>
      <c r="U30" s="48"/>
      <c r="V30" s="50"/>
      <c r="W30" s="16"/>
      <c r="X30" s="38">
        <v>1</v>
      </c>
      <c r="Y30" s="32">
        <v>1</v>
      </c>
      <c r="Z30" s="50"/>
      <c r="AA30" s="17"/>
      <c r="AB30" s="24"/>
      <c r="AC30" s="50">
        <v>1</v>
      </c>
      <c r="AD30" s="17">
        <v>1</v>
      </c>
      <c r="AE30" s="24"/>
      <c r="AF30" s="50">
        <v>1</v>
      </c>
      <c r="AG30" s="50"/>
      <c r="AH30" s="50"/>
      <c r="AI30" s="53"/>
      <c r="AJ30" s="24"/>
      <c r="AK30" s="50">
        <v>1</v>
      </c>
      <c r="AL30" s="16"/>
      <c r="AM30" s="1"/>
      <c r="AN30" s="21" t="str">
        <f t="shared" si="1"/>
        <v>Finished</v>
      </c>
      <c r="AO30" s="18">
        <f t="shared" si="10"/>
        <v>24</v>
      </c>
      <c r="AP30" s="18" t="str">
        <f t="shared" si="11"/>
        <v>OK</v>
      </c>
      <c r="AQ30" s="18" t="str">
        <f t="shared" si="12"/>
        <v>OK</v>
      </c>
      <c r="AR30" s="18" t="str">
        <f t="shared" si="5"/>
        <v>OK</v>
      </c>
      <c r="AS30" s="18" t="str">
        <f t="shared" si="13"/>
        <v>OK</v>
      </c>
      <c r="AT30" s="18" t="str">
        <f t="shared" si="14"/>
        <v>OK</v>
      </c>
      <c r="AU30" s="18" t="str">
        <f t="shared" si="15"/>
        <v>OK</v>
      </c>
      <c r="AV30" s="22" t="str">
        <f t="shared" si="8"/>
        <v>OK</v>
      </c>
      <c r="AW30" s="23" t="str">
        <f t="shared" si="16"/>
        <v>OK</v>
      </c>
    </row>
    <row r="31" spans="1:49" ht="15">
      <c r="A31" s="58">
        <f t="shared" si="0"/>
        <v>25</v>
      </c>
      <c r="B31" s="31" t="s">
        <v>137</v>
      </c>
      <c r="C31" s="24">
        <v>1</v>
      </c>
      <c r="D31" s="16"/>
      <c r="E31" s="24">
        <v>1</v>
      </c>
      <c r="F31" s="39"/>
      <c r="G31" s="32"/>
      <c r="H31" s="38"/>
      <c r="I31" s="32"/>
      <c r="J31" s="39"/>
      <c r="K31" s="32"/>
      <c r="L31" s="39"/>
      <c r="M31" s="32"/>
      <c r="N31" s="16"/>
      <c r="O31" s="42"/>
      <c r="P31" s="48"/>
      <c r="Q31" s="38">
        <v>1</v>
      </c>
      <c r="R31" s="48">
        <v>1</v>
      </c>
      <c r="S31" s="50">
        <v>1</v>
      </c>
      <c r="T31" s="38">
        <v>1</v>
      </c>
      <c r="U31" s="48"/>
      <c r="V31" s="50"/>
      <c r="W31" s="16"/>
      <c r="X31" s="38"/>
      <c r="Y31" s="32"/>
      <c r="Z31" s="50">
        <v>1</v>
      </c>
      <c r="AA31" s="17"/>
      <c r="AB31" s="24"/>
      <c r="AC31" s="50"/>
      <c r="AD31" s="17">
        <v>1</v>
      </c>
      <c r="AE31" s="24"/>
      <c r="AF31" s="50">
        <v>1</v>
      </c>
      <c r="AG31" s="50">
        <v>1</v>
      </c>
      <c r="AH31" s="50">
        <v>1</v>
      </c>
      <c r="AI31" s="53"/>
      <c r="AJ31" s="24"/>
      <c r="AK31" s="50">
        <v>1</v>
      </c>
      <c r="AL31" s="16"/>
      <c r="AM31" s="1"/>
      <c r="AN31" s="21" t="str">
        <f t="shared" si="1"/>
        <v>Finished</v>
      </c>
      <c r="AO31" s="18">
        <f t="shared" si="10"/>
        <v>25</v>
      </c>
      <c r="AP31" s="18" t="str">
        <f t="shared" si="11"/>
        <v>OK</v>
      </c>
      <c r="AQ31" s="18" t="str">
        <f t="shared" si="12"/>
        <v>OK</v>
      </c>
      <c r="AR31" s="18" t="str">
        <f t="shared" si="5"/>
        <v>OK</v>
      </c>
      <c r="AS31" s="18" t="str">
        <f t="shared" si="13"/>
        <v>OK</v>
      </c>
      <c r="AT31" s="18" t="str">
        <f t="shared" si="14"/>
        <v>OK</v>
      </c>
      <c r="AU31" s="18" t="str">
        <f t="shared" si="15"/>
        <v>OK</v>
      </c>
      <c r="AV31" s="22" t="str">
        <f t="shared" si="8"/>
        <v>OK</v>
      </c>
      <c r="AW31" s="23" t="str">
        <f t="shared" si="16"/>
        <v>OK</v>
      </c>
    </row>
    <row r="32" spans="1:49" ht="15">
      <c r="A32" s="58">
        <f t="shared" si="0"/>
        <v>26</v>
      </c>
      <c r="B32" s="31" t="s">
        <v>0</v>
      </c>
      <c r="C32" s="24">
        <v>1</v>
      </c>
      <c r="D32" s="16"/>
      <c r="E32" s="24"/>
      <c r="F32" s="39">
        <v>1</v>
      </c>
      <c r="G32" s="32">
        <v>1</v>
      </c>
      <c r="H32" s="38">
        <v>1</v>
      </c>
      <c r="I32" s="32"/>
      <c r="J32" s="39">
        <v>1</v>
      </c>
      <c r="K32" s="32">
        <v>1</v>
      </c>
      <c r="L32" s="39"/>
      <c r="M32" s="32"/>
      <c r="N32" s="16"/>
      <c r="O32" s="42"/>
      <c r="P32" s="48"/>
      <c r="Q32" s="38"/>
      <c r="R32" s="48">
        <v>1</v>
      </c>
      <c r="S32" s="50">
        <v>1</v>
      </c>
      <c r="T32" s="38">
        <v>1</v>
      </c>
      <c r="U32" s="48">
        <v>1</v>
      </c>
      <c r="V32" s="50">
        <v>1</v>
      </c>
      <c r="W32" s="16"/>
      <c r="X32" s="38"/>
      <c r="Y32" s="32"/>
      <c r="Z32" s="50"/>
      <c r="AA32" s="17">
        <v>1</v>
      </c>
      <c r="AB32" s="24"/>
      <c r="AC32" s="50">
        <v>1</v>
      </c>
      <c r="AD32" s="17">
        <v>1</v>
      </c>
      <c r="AE32" s="24"/>
      <c r="AF32" s="50">
        <v>1</v>
      </c>
      <c r="AG32" s="50">
        <v>1</v>
      </c>
      <c r="AH32" s="50"/>
      <c r="AI32" s="53"/>
      <c r="AJ32" s="24"/>
      <c r="AK32" s="50">
        <v>1</v>
      </c>
      <c r="AL32" s="16"/>
      <c r="AM32" s="1"/>
      <c r="AN32" s="21" t="str">
        <f t="shared" si="1"/>
        <v>Finished</v>
      </c>
      <c r="AO32" s="18">
        <f t="shared" si="10"/>
        <v>26</v>
      </c>
      <c r="AP32" s="18" t="str">
        <f t="shared" si="11"/>
        <v>OK</v>
      </c>
      <c r="AQ32" s="18" t="str">
        <f t="shared" si="12"/>
        <v>OK</v>
      </c>
      <c r="AR32" s="18" t="str">
        <f t="shared" si="5"/>
        <v>OK</v>
      </c>
      <c r="AS32" s="18" t="str">
        <f t="shared" si="13"/>
        <v>OK</v>
      </c>
      <c r="AT32" s="18" t="str">
        <f t="shared" si="14"/>
        <v>OK</v>
      </c>
      <c r="AU32" s="18" t="str">
        <f t="shared" si="15"/>
        <v>OK</v>
      </c>
      <c r="AV32" s="22" t="str">
        <f t="shared" si="8"/>
        <v>OK</v>
      </c>
      <c r="AW32" s="23" t="str">
        <f t="shared" si="16"/>
        <v>OK</v>
      </c>
    </row>
    <row r="33" spans="1:49" ht="15">
      <c r="A33" s="58">
        <f t="shared" si="0"/>
        <v>27</v>
      </c>
      <c r="B33" s="31" t="s">
        <v>1</v>
      </c>
      <c r="C33" s="24">
        <v>1</v>
      </c>
      <c r="D33" s="16"/>
      <c r="E33" s="24">
        <v>1</v>
      </c>
      <c r="F33" s="39"/>
      <c r="G33" s="32"/>
      <c r="H33" s="38"/>
      <c r="I33" s="32"/>
      <c r="J33" s="39"/>
      <c r="K33" s="32"/>
      <c r="L33" s="39"/>
      <c r="M33" s="32"/>
      <c r="N33" s="16"/>
      <c r="O33" s="42"/>
      <c r="P33" s="48"/>
      <c r="Q33" s="38"/>
      <c r="R33" s="48">
        <v>1</v>
      </c>
      <c r="S33" s="50">
        <v>1</v>
      </c>
      <c r="T33" s="38">
        <v>1</v>
      </c>
      <c r="U33" s="48"/>
      <c r="V33" s="50"/>
      <c r="W33" s="16"/>
      <c r="X33" s="38"/>
      <c r="Y33" s="32"/>
      <c r="Z33" s="50"/>
      <c r="AA33" s="17">
        <v>1</v>
      </c>
      <c r="AB33" s="24"/>
      <c r="AC33" s="50">
        <v>1</v>
      </c>
      <c r="AD33" s="17">
        <v>1</v>
      </c>
      <c r="AE33" s="24"/>
      <c r="AF33" s="50">
        <v>1</v>
      </c>
      <c r="AG33" s="50">
        <v>1</v>
      </c>
      <c r="AH33" s="50"/>
      <c r="AI33" s="53"/>
      <c r="AJ33" s="24"/>
      <c r="AK33" s="50">
        <v>1</v>
      </c>
      <c r="AL33" s="16"/>
      <c r="AM33" s="1"/>
      <c r="AN33" s="21" t="str">
        <f t="shared" si="1"/>
        <v>Finished</v>
      </c>
      <c r="AO33" s="18">
        <f t="shared" si="10"/>
        <v>27</v>
      </c>
      <c r="AP33" s="18" t="str">
        <f t="shared" si="11"/>
        <v>OK</v>
      </c>
      <c r="AQ33" s="18" t="str">
        <f t="shared" si="12"/>
        <v>OK</v>
      </c>
      <c r="AR33" s="18" t="str">
        <f t="shared" si="5"/>
        <v>OK</v>
      </c>
      <c r="AS33" s="18" t="str">
        <f t="shared" si="13"/>
        <v>OK</v>
      </c>
      <c r="AT33" s="18" t="str">
        <f t="shared" si="14"/>
        <v>OK</v>
      </c>
      <c r="AU33" s="18" t="str">
        <f t="shared" si="15"/>
        <v>OK</v>
      </c>
      <c r="AV33" s="22" t="str">
        <f t="shared" si="8"/>
        <v>OK</v>
      </c>
      <c r="AW33" s="23" t="str">
        <f t="shared" si="16"/>
        <v>OK</v>
      </c>
    </row>
    <row r="34" spans="1:49" ht="15">
      <c r="A34" s="58">
        <f t="shared" si="0"/>
        <v>28</v>
      </c>
      <c r="B34" s="31" t="s">
        <v>2</v>
      </c>
      <c r="C34" s="24">
        <v>1</v>
      </c>
      <c r="D34" s="16"/>
      <c r="E34" s="24">
        <v>1</v>
      </c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/>
      <c r="S34" s="50">
        <v>1</v>
      </c>
      <c r="T34" s="38">
        <v>1</v>
      </c>
      <c r="U34" s="48">
        <v>1</v>
      </c>
      <c r="V34" s="50">
        <v>1</v>
      </c>
      <c r="W34" s="16"/>
      <c r="X34" s="38"/>
      <c r="Y34" s="32"/>
      <c r="Z34" s="50">
        <v>1</v>
      </c>
      <c r="AA34" s="17">
        <v>1</v>
      </c>
      <c r="AB34" s="24"/>
      <c r="AC34" s="50">
        <v>1</v>
      </c>
      <c r="AD34" s="17"/>
      <c r="AE34" s="24"/>
      <c r="AF34" s="50">
        <v>1</v>
      </c>
      <c r="AG34" s="50"/>
      <c r="AH34" s="50"/>
      <c r="AI34" s="53"/>
      <c r="AJ34" s="24"/>
      <c r="AK34" s="50">
        <v>1</v>
      </c>
      <c r="AL34" s="16">
        <v>1</v>
      </c>
      <c r="AM34" s="1"/>
      <c r="AN34" s="21" t="str">
        <f t="shared" si="1"/>
        <v>Finished</v>
      </c>
      <c r="AO34" s="18">
        <f t="shared" si="10"/>
        <v>28</v>
      </c>
      <c r="AP34" s="18" t="str">
        <f t="shared" si="11"/>
        <v>OK</v>
      </c>
      <c r="AQ34" s="18" t="str">
        <f t="shared" si="12"/>
        <v>OK</v>
      </c>
      <c r="AR34" s="18" t="str">
        <f t="shared" si="5"/>
        <v>OK</v>
      </c>
      <c r="AS34" s="18" t="str">
        <f t="shared" si="13"/>
        <v>OK</v>
      </c>
      <c r="AT34" s="18" t="str">
        <f t="shared" si="14"/>
        <v>OK</v>
      </c>
      <c r="AU34" s="18" t="str">
        <f t="shared" si="15"/>
        <v>OK</v>
      </c>
      <c r="AV34" s="22" t="str">
        <f t="shared" si="8"/>
        <v>OK</v>
      </c>
      <c r="AW34" s="23" t="str">
        <f t="shared" si="16"/>
        <v>OK</v>
      </c>
    </row>
    <row r="35" spans="1:49" ht="15">
      <c r="A35" s="58">
        <f t="shared" si="0"/>
        <v>29</v>
      </c>
      <c r="B35" s="31" t="s">
        <v>3</v>
      </c>
      <c r="C35" s="24">
        <v>1</v>
      </c>
      <c r="D35" s="16"/>
      <c r="E35" s="24"/>
      <c r="F35" s="39">
        <v>1</v>
      </c>
      <c r="G35" s="32">
        <v>1</v>
      </c>
      <c r="H35" s="38">
        <v>1</v>
      </c>
      <c r="I35" s="32"/>
      <c r="J35" s="39">
        <v>1</v>
      </c>
      <c r="K35" s="32"/>
      <c r="L35" s="39">
        <v>1</v>
      </c>
      <c r="M35" s="32"/>
      <c r="N35" s="16"/>
      <c r="O35" s="42"/>
      <c r="P35" s="48"/>
      <c r="Q35" s="38"/>
      <c r="R35" s="48"/>
      <c r="S35" s="50">
        <v>1</v>
      </c>
      <c r="T35" s="38">
        <v>1</v>
      </c>
      <c r="U35" s="48">
        <v>1</v>
      </c>
      <c r="V35" s="50"/>
      <c r="W35" s="16"/>
      <c r="X35" s="38"/>
      <c r="Y35" s="32"/>
      <c r="Z35" s="50">
        <v>1</v>
      </c>
      <c r="AA35" s="17">
        <v>1</v>
      </c>
      <c r="AB35" s="24"/>
      <c r="AC35" s="50"/>
      <c r="AD35" s="17">
        <v>1</v>
      </c>
      <c r="AE35" s="24"/>
      <c r="AF35" s="50">
        <v>1</v>
      </c>
      <c r="AG35" s="50">
        <v>1</v>
      </c>
      <c r="AH35" s="50"/>
      <c r="AI35" s="53"/>
      <c r="AJ35" s="24"/>
      <c r="AK35" s="50">
        <v>1</v>
      </c>
      <c r="AL35" s="16"/>
      <c r="AM35" s="1"/>
      <c r="AN35" s="21" t="str">
        <f t="shared" si="1"/>
        <v>Finished</v>
      </c>
      <c r="AO35" s="18">
        <f t="shared" si="10"/>
        <v>29</v>
      </c>
      <c r="AP35" s="18" t="str">
        <f t="shared" si="11"/>
        <v>OK</v>
      </c>
      <c r="AQ35" s="18" t="str">
        <f t="shared" si="12"/>
        <v>OK</v>
      </c>
      <c r="AR35" s="18" t="str">
        <f t="shared" si="5"/>
        <v>OK</v>
      </c>
      <c r="AS35" s="18" t="str">
        <f t="shared" si="13"/>
        <v>OK</v>
      </c>
      <c r="AT35" s="18" t="str">
        <f t="shared" si="14"/>
        <v>OK</v>
      </c>
      <c r="AU35" s="18" t="str">
        <f t="shared" si="15"/>
        <v>OK</v>
      </c>
      <c r="AV35" s="22" t="str">
        <f t="shared" si="8"/>
        <v>OK</v>
      </c>
      <c r="AW35" s="23" t="str">
        <f t="shared" si="16"/>
        <v>OK</v>
      </c>
    </row>
    <row r="36" spans="1:49" ht="15">
      <c r="A36" s="58">
        <f t="shared" si="0"/>
        <v>0</v>
      </c>
      <c r="B36" s="31"/>
      <c r="C36" s="24"/>
      <c r="D36" s="16"/>
      <c r="E36" s="24"/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/>
      <c r="Q36" s="38"/>
      <c r="R36" s="48"/>
      <c r="S36" s="50"/>
      <c r="T36" s="38"/>
      <c r="U36" s="48"/>
      <c r="V36" s="50"/>
      <c r="W36" s="16"/>
      <c r="X36" s="38"/>
      <c r="Y36" s="32"/>
      <c r="Z36" s="50"/>
      <c r="AA36" s="17"/>
      <c r="AB36" s="24"/>
      <c r="AC36" s="50"/>
      <c r="AD36" s="17"/>
      <c r="AE36" s="24"/>
      <c r="AF36" s="50"/>
      <c r="AG36" s="50"/>
      <c r="AH36" s="50"/>
      <c r="AI36" s="53"/>
      <c r="AJ36" s="24"/>
      <c r="AK36" s="50"/>
      <c r="AL36" s="16"/>
      <c r="AM36" s="1"/>
      <c r="AN36" s="21" t="str">
        <f t="shared" si="1"/>
        <v>N/A</v>
      </c>
      <c r="AO36" s="18" t="str">
        <f t="shared" si="10"/>
        <v>N</v>
      </c>
      <c r="AP36" s="18" t="str">
        <f t="shared" si="11"/>
        <v>N</v>
      </c>
      <c r="AQ36" s="18" t="str">
        <f t="shared" si="12"/>
        <v>N</v>
      </c>
      <c r="AR36" s="18" t="str">
        <f t="shared" si="5"/>
        <v>N</v>
      </c>
      <c r="AS36" s="18" t="str">
        <f t="shared" si="13"/>
        <v>N</v>
      </c>
      <c r="AT36" s="18" t="str">
        <f t="shared" si="14"/>
        <v>N</v>
      </c>
      <c r="AU36" s="18" t="str">
        <f t="shared" si="15"/>
        <v>N</v>
      </c>
      <c r="AV36" s="22" t="str">
        <f t="shared" si="8"/>
        <v>N</v>
      </c>
      <c r="AW36" s="23" t="str">
        <f t="shared" si="16"/>
        <v>N</v>
      </c>
    </row>
    <row r="37" spans="1:49" ht="15">
      <c r="A37" s="58">
        <f t="shared" si="0"/>
        <v>0</v>
      </c>
      <c r="B37" s="31"/>
      <c r="C37" s="24"/>
      <c r="D37" s="16"/>
      <c r="E37" s="24"/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/>
      <c r="R37" s="48"/>
      <c r="S37" s="50"/>
      <c r="T37" s="38"/>
      <c r="U37" s="48"/>
      <c r="V37" s="50"/>
      <c r="W37" s="16"/>
      <c r="X37" s="38"/>
      <c r="Y37" s="32"/>
      <c r="Z37" s="50"/>
      <c r="AA37" s="17"/>
      <c r="AB37" s="24"/>
      <c r="AC37" s="50"/>
      <c r="AD37" s="17"/>
      <c r="AE37" s="24"/>
      <c r="AF37" s="50"/>
      <c r="AG37" s="50"/>
      <c r="AH37" s="50"/>
      <c r="AI37" s="53"/>
      <c r="AJ37" s="24"/>
      <c r="AK37" s="50"/>
      <c r="AL37" s="16"/>
      <c r="AM37" s="1"/>
      <c r="AN37" s="21" t="str">
        <f t="shared" si="1"/>
        <v>N/A</v>
      </c>
      <c r="AO37" s="18" t="str">
        <f t="shared" si="10"/>
        <v>N</v>
      </c>
      <c r="AP37" s="18" t="str">
        <f t="shared" si="11"/>
        <v>N</v>
      </c>
      <c r="AQ37" s="18" t="str">
        <f t="shared" si="12"/>
        <v>N</v>
      </c>
      <c r="AR37" s="18" t="str">
        <f t="shared" si="5"/>
        <v>N</v>
      </c>
      <c r="AS37" s="18" t="str">
        <f t="shared" si="13"/>
        <v>N</v>
      </c>
      <c r="AT37" s="18" t="str">
        <f t="shared" si="14"/>
        <v>N</v>
      </c>
      <c r="AU37" s="18" t="str">
        <f t="shared" si="15"/>
        <v>N</v>
      </c>
      <c r="AV37" s="22" t="str">
        <f t="shared" si="8"/>
        <v>N</v>
      </c>
      <c r="AW37" s="23" t="str">
        <f t="shared" si="16"/>
        <v>N</v>
      </c>
    </row>
    <row r="38" spans="1:49" ht="15">
      <c r="A38" s="58">
        <f t="shared" si="0"/>
        <v>0</v>
      </c>
      <c r="B38" s="31"/>
      <c r="C38" s="24"/>
      <c r="D38" s="16"/>
      <c r="E38" s="24"/>
      <c r="F38" s="39"/>
      <c r="G38" s="32"/>
      <c r="H38" s="38"/>
      <c r="I38" s="32"/>
      <c r="J38" s="39"/>
      <c r="K38" s="32"/>
      <c r="L38" s="39"/>
      <c r="M38" s="32"/>
      <c r="N38" s="16"/>
      <c r="O38" s="42"/>
      <c r="P38" s="48"/>
      <c r="Q38" s="38"/>
      <c r="R38" s="48"/>
      <c r="S38" s="50"/>
      <c r="T38" s="38"/>
      <c r="U38" s="48"/>
      <c r="V38" s="50"/>
      <c r="W38" s="16"/>
      <c r="X38" s="38"/>
      <c r="Y38" s="32"/>
      <c r="Z38" s="50"/>
      <c r="AA38" s="17"/>
      <c r="AB38" s="24"/>
      <c r="AC38" s="50"/>
      <c r="AD38" s="17"/>
      <c r="AE38" s="24"/>
      <c r="AF38" s="50"/>
      <c r="AG38" s="50"/>
      <c r="AH38" s="50"/>
      <c r="AI38" s="53"/>
      <c r="AJ38" s="24"/>
      <c r="AK38" s="50"/>
      <c r="AL38" s="16"/>
      <c r="AM38" s="1"/>
      <c r="AN38" s="21" t="str">
        <f t="shared" si="1"/>
        <v>N/A</v>
      </c>
      <c r="AO38" s="18" t="str">
        <f t="shared" si="10"/>
        <v>N</v>
      </c>
      <c r="AP38" s="18" t="str">
        <f t="shared" si="11"/>
        <v>N</v>
      </c>
      <c r="AQ38" s="18" t="str">
        <f t="shared" si="12"/>
        <v>N</v>
      </c>
      <c r="AR38" s="18" t="str">
        <f t="shared" si="5"/>
        <v>N</v>
      </c>
      <c r="AS38" s="18" t="str">
        <f t="shared" si="13"/>
        <v>N</v>
      </c>
      <c r="AT38" s="18" t="str">
        <f t="shared" si="14"/>
        <v>N</v>
      </c>
      <c r="AU38" s="18" t="str">
        <f t="shared" si="15"/>
        <v>N</v>
      </c>
      <c r="AV38" s="22" t="str">
        <f t="shared" si="8"/>
        <v>N</v>
      </c>
      <c r="AW38" s="23" t="str">
        <f t="shared" si="16"/>
        <v>N</v>
      </c>
    </row>
    <row r="39" spans="1:49" ht="15">
      <c r="A39" s="58">
        <f t="shared" si="0"/>
        <v>0</v>
      </c>
      <c r="B39" s="31"/>
      <c r="C39" s="24"/>
      <c r="D39" s="16"/>
      <c r="E39" s="24"/>
      <c r="F39" s="39"/>
      <c r="G39" s="32"/>
      <c r="H39" s="38"/>
      <c r="I39" s="32"/>
      <c r="J39" s="39"/>
      <c r="K39" s="32"/>
      <c r="L39" s="39"/>
      <c r="M39" s="32"/>
      <c r="N39" s="16"/>
      <c r="O39" s="42"/>
      <c r="P39" s="48"/>
      <c r="Q39" s="38"/>
      <c r="R39" s="48"/>
      <c r="S39" s="50"/>
      <c r="T39" s="38"/>
      <c r="U39" s="48"/>
      <c r="V39" s="50"/>
      <c r="W39" s="16"/>
      <c r="X39" s="38"/>
      <c r="Y39" s="32"/>
      <c r="Z39" s="50"/>
      <c r="AA39" s="17"/>
      <c r="AB39" s="24"/>
      <c r="AC39" s="50"/>
      <c r="AD39" s="17"/>
      <c r="AE39" s="24"/>
      <c r="AF39" s="50"/>
      <c r="AG39" s="50"/>
      <c r="AH39" s="50"/>
      <c r="AI39" s="53"/>
      <c r="AJ39" s="24"/>
      <c r="AK39" s="50"/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N/A</v>
      </c>
      <c r="AO39" s="18" t="str">
        <f t="shared" si="10"/>
        <v>N</v>
      </c>
      <c r="AP39" s="18" t="str">
        <f t="shared" si="11"/>
        <v>N</v>
      </c>
      <c r="AQ39" s="18" t="str">
        <f t="shared" si="12"/>
        <v>N</v>
      </c>
      <c r="AR39" s="18" t="str">
        <f t="shared" si="5"/>
        <v>N</v>
      </c>
      <c r="AS39" s="18" t="str">
        <f t="shared" si="13"/>
        <v>N</v>
      </c>
      <c r="AT39" s="18" t="str">
        <f t="shared" si="14"/>
        <v>N</v>
      </c>
      <c r="AU39" s="18" t="str">
        <f t="shared" si="15"/>
        <v>N</v>
      </c>
      <c r="AV39" s="22" t="str">
        <f t="shared" si="8"/>
        <v>N</v>
      </c>
      <c r="AW39" s="23" t="str">
        <f t="shared" si="16"/>
        <v>N</v>
      </c>
    </row>
    <row r="40" spans="1:49" ht="15">
      <c r="A40" s="58">
        <f t="shared" si="0"/>
        <v>0</v>
      </c>
      <c r="B40" s="31"/>
      <c r="C40" s="24"/>
      <c r="D40" s="16"/>
      <c r="E40" s="24"/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/>
      <c r="Q40" s="38"/>
      <c r="R40" s="48"/>
      <c r="S40" s="50"/>
      <c r="T40" s="38"/>
      <c r="U40" s="48"/>
      <c r="V40" s="50"/>
      <c r="W40" s="16"/>
      <c r="X40" s="38"/>
      <c r="Y40" s="32"/>
      <c r="Z40" s="50"/>
      <c r="AA40" s="17"/>
      <c r="AB40" s="24"/>
      <c r="AC40" s="50"/>
      <c r="AD40" s="17"/>
      <c r="AE40" s="24"/>
      <c r="AF40" s="50"/>
      <c r="AG40" s="50"/>
      <c r="AH40" s="50"/>
      <c r="AI40" s="53"/>
      <c r="AJ40" s="24"/>
      <c r="AK40" s="50"/>
      <c r="AL40" s="16"/>
      <c r="AM40" s="1"/>
      <c r="AN40" s="21" t="str">
        <f t="shared" si="17"/>
        <v>N/A</v>
      </c>
      <c r="AO40" s="18" t="str">
        <f t="shared" si="10"/>
        <v>N</v>
      </c>
      <c r="AP40" s="18" t="str">
        <f t="shared" si="11"/>
        <v>N</v>
      </c>
      <c r="AQ40" s="18" t="str">
        <f t="shared" si="12"/>
        <v>N</v>
      </c>
      <c r="AR40" s="18" t="str">
        <f t="shared" si="5"/>
        <v>N</v>
      </c>
      <c r="AS40" s="18" t="str">
        <f t="shared" si="13"/>
        <v>N</v>
      </c>
      <c r="AT40" s="18" t="str">
        <f t="shared" si="14"/>
        <v>N</v>
      </c>
      <c r="AU40" s="18" t="str">
        <f t="shared" si="15"/>
        <v>N</v>
      </c>
      <c r="AV40" s="22" t="str">
        <f t="shared" si="8"/>
        <v>N</v>
      </c>
      <c r="AW40" s="23" t="str">
        <f t="shared" si="16"/>
        <v>N</v>
      </c>
    </row>
    <row r="41" spans="1:49" ht="15">
      <c r="A41" s="58">
        <f t="shared" si="0"/>
        <v>0</v>
      </c>
      <c r="B41" s="31"/>
      <c r="C41" s="24"/>
      <c r="D41" s="16"/>
      <c r="E41" s="24"/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/>
      <c r="S41" s="50"/>
      <c r="T41" s="38"/>
      <c r="U41" s="48"/>
      <c r="V41" s="50"/>
      <c r="W41" s="16"/>
      <c r="X41" s="38"/>
      <c r="Y41" s="32"/>
      <c r="Z41" s="50"/>
      <c r="AA41" s="17"/>
      <c r="AB41" s="24"/>
      <c r="AC41" s="50"/>
      <c r="AD41" s="17"/>
      <c r="AE41" s="24"/>
      <c r="AF41" s="50"/>
      <c r="AG41" s="50"/>
      <c r="AH41" s="50"/>
      <c r="AI41" s="53"/>
      <c r="AJ41" s="24"/>
      <c r="AK41" s="50"/>
      <c r="AL41" s="16"/>
      <c r="AM41" s="1"/>
      <c r="AN41" s="21" t="str">
        <f t="shared" si="17"/>
        <v>N/A</v>
      </c>
      <c r="AO41" s="18" t="str">
        <f t="shared" si="10"/>
        <v>N</v>
      </c>
      <c r="AP41" s="18" t="str">
        <f t="shared" si="11"/>
        <v>N</v>
      </c>
      <c r="AQ41" s="18" t="str">
        <f t="shared" si="12"/>
        <v>N</v>
      </c>
      <c r="AR41" s="18" t="str">
        <f t="shared" si="5"/>
        <v>N</v>
      </c>
      <c r="AS41" s="18" t="str">
        <f t="shared" si="13"/>
        <v>N</v>
      </c>
      <c r="AT41" s="18" t="str">
        <f t="shared" si="14"/>
        <v>N</v>
      </c>
      <c r="AU41" s="18" t="str">
        <f t="shared" si="15"/>
        <v>N</v>
      </c>
      <c r="AV41" s="22" t="str">
        <f t="shared" si="8"/>
        <v>N</v>
      </c>
      <c r="AW41" s="23" t="str">
        <f t="shared" si="16"/>
        <v>N</v>
      </c>
    </row>
    <row r="42" spans="1:49" ht="15">
      <c r="A42" s="58">
        <f t="shared" si="0"/>
        <v>0</v>
      </c>
      <c r="B42" s="31"/>
      <c r="C42" s="24"/>
      <c r="D42" s="16"/>
      <c r="E42" s="24"/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/>
      <c r="R42" s="48"/>
      <c r="S42" s="50"/>
      <c r="T42" s="38"/>
      <c r="U42" s="48"/>
      <c r="V42" s="50"/>
      <c r="W42" s="16"/>
      <c r="X42" s="38"/>
      <c r="Y42" s="32"/>
      <c r="Z42" s="50"/>
      <c r="AA42" s="17"/>
      <c r="AB42" s="24"/>
      <c r="AC42" s="50"/>
      <c r="AD42" s="17"/>
      <c r="AE42" s="24"/>
      <c r="AF42" s="50"/>
      <c r="AG42" s="50"/>
      <c r="AH42" s="50"/>
      <c r="AI42" s="53"/>
      <c r="AJ42" s="24"/>
      <c r="AK42" s="50"/>
      <c r="AL42" s="16"/>
      <c r="AM42" s="1"/>
      <c r="AN42" s="21" t="str">
        <f t="shared" si="17"/>
        <v>N/A</v>
      </c>
      <c r="AO42" s="18" t="str">
        <f t="shared" si="10"/>
        <v>N</v>
      </c>
      <c r="AP42" s="18" t="str">
        <f t="shared" si="11"/>
        <v>N</v>
      </c>
      <c r="AQ42" s="18" t="str">
        <f t="shared" si="12"/>
        <v>N</v>
      </c>
      <c r="AR42" s="18" t="str">
        <f t="shared" si="5"/>
        <v>N</v>
      </c>
      <c r="AS42" s="18" t="str">
        <f t="shared" si="13"/>
        <v>N</v>
      </c>
      <c r="AT42" s="18" t="str">
        <f t="shared" si="14"/>
        <v>N</v>
      </c>
      <c r="AU42" s="18" t="str">
        <f t="shared" si="15"/>
        <v>N</v>
      </c>
      <c r="AV42" s="22" t="str">
        <f t="shared" si="8"/>
        <v>N</v>
      </c>
      <c r="AW42" s="23" t="str">
        <f t="shared" si="16"/>
        <v>N</v>
      </c>
    </row>
    <row r="43" spans="1:49" ht="15">
      <c r="A43" s="58">
        <f t="shared" si="0"/>
        <v>0</v>
      </c>
      <c r="B43" s="31"/>
      <c r="C43" s="24"/>
      <c r="D43" s="16"/>
      <c r="E43" s="24"/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/>
      <c r="T43" s="38"/>
      <c r="U43" s="48"/>
      <c r="V43" s="50"/>
      <c r="W43" s="16"/>
      <c r="X43" s="38"/>
      <c r="Y43" s="32"/>
      <c r="Z43" s="50"/>
      <c r="AA43" s="17"/>
      <c r="AB43" s="24"/>
      <c r="AC43" s="50"/>
      <c r="AD43" s="17"/>
      <c r="AE43" s="24"/>
      <c r="AF43" s="50"/>
      <c r="AG43" s="50"/>
      <c r="AH43" s="50"/>
      <c r="AI43" s="53"/>
      <c r="AJ43" s="24"/>
      <c r="AK43" s="50"/>
      <c r="AL43" s="16"/>
      <c r="AM43" s="1"/>
      <c r="AN43" s="21" t="str">
        <f t="shared" si="17"/>
        <v>N/A</v>
      </c>
      <c r="AO43" s="18" t="str">
        <f t="shared" si="10"/>
        <v>N</v>
      </c>
      <c r="AP43" s="18" t="str">
        <f t="shared" si="11"/>
        <v>N</v>
      </c>
      <c r="AQ43" s="18" t="str">
        <f t="shared" si="12"/>
        <v>N</v>
      </c>
      <c r="AR43" s="18" t="str">
        <f t="shared" si="5"/>
        <v>N</v>
      </c>
      <c r="AS43" s="18" t="str">
        <f t="shared" si="13"/>
        <v>N</v>
      </c>
      <c r="AT43" s="18" t="str">
        <f t="shared" si="14"/>
        <v>N</v>
      </c>
      <c r="AU43" s="18" t="str">
        <f t="shared" si="15"/>
        <v>N</v>
      </c>
      <c r="AV43" s="22" t="str">
        <f t="shared" si="8"/>
        <v>N</v>
      </c>
      <c r="AW43" s="23" t="str">
        <f t="shared" si="16"/>
        <v>N</v>
      </c>
    </row>
    <row r="44" spans="1:49" ht="15">
      <c r="A44" s="58">
        <f t="shared" si="0"/>
        <v>0</v>
      </c>
      <c r="B44" s="31"/>
      <c r="C44" s="24"/>
      <c r="D44" s="16"/>
      <c r="E44" s="24"/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/>
      <c r="U44" s="48"/>
      <c r="V44" s="50"/>
      <c r="W44" s="16"/>
      <c r="X44" s="38"/>
      <c r="Y44" s="32"/>
      <c r="Z44" s="50"/>
      <c r="AA44" s="17"/>
      <c r="AB44" s="24"/>
      <c r="AC44" s="50"/>
      <c r="AD44" s="17"/>
      <c r="AE44" s="24"/>
      <c r="AF44" s="50"/>
      <c r="AG44" s="50"/>
      <c r="AH44" s="50"/>
      <c r="AI44" s="53"/>
      <c r="AJ44" s="24"/>
      <c r="AK44" s="50"/>
      <c r="AL44" s="16"/>
      <c r="AM44" s="1"/>
      <c r="AN44" s="21" t="str">
        <f t="shared" si="17"/>
        <v>N/A</v>
      </c>
      <c r="AO44" s="18" t="str">
        <f t="shared" si="10"/>
        <v>N</v>
      </c>
      <c r="AP44" s="18" t="str">
        <f t="shared" si="11"/>
        <v>N</v>
      </c>
      <c r="AQ44" s="18" t="str">
        <f t="shared" si="12"/>
        <v>N</v>
      </c>
      <c r="AR44" s="18" t="str">
        <f t="shared" si="5"/>
        <v>N</v>
      </c>
      <c r="AS44" s="18" t="str">
        <f t="shared" si="13"/>
        <v>N</v>
      </c>
      <c r="AT44" s="18" t="str">
        <f t="shared" si="14"/>
        <v>N</v>
      </c>
      <c r="AU44" s="18" t="str">
        <f t="shared" si="15"/>
        <v>N</v>
      </c>
      <c r="AV44" s="22" t="str">
        <f t="shared" si="8"/>
        <v>N</v>
      </c>
      <c r="AW44" s="23" t="str">
        <f t="shared" si="16"/>
        <v>N</v>
      </c>
    </row>
    <row r="45" spans="1:49" ht="15">
      <c r="A45" s="58">
        <f t="shared" si="0"/>
        <v>0</v>
      </c>
      <c r="B45" s="31"/>
      <c r="C45" s="24"/>
      <c r="D45" s="16"/>
      <c r="E45" s="24"/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/>
      <c r="T45" s="38"/>
      <c r="U45" s="48"/>
      <c r="V45" s="50"/>
      <c r="W45" s="16"/>
      <c r="X45" s="38"/>
      <c r="Y45" s="32"/>
      <c r="Z45" s="50"/>
      <c r="AA45" s="17"/>
      <c r="AB45" s="24"/>
      <c r="AC45" s="50"/>
      <c r="AD45" s="17"/>
      <c r="AE45" s="24"/>
      <c r="AF45" s="50"/>
      <c r="AG45" s="50"/>
      <c r="AH45" s="50"/>
      <c r="AI45" s="53"/>
      <c r="AJ45" s="24"/>
      <c r="AK45" s="50"/>
      <c r="AL45" s="16"/>
      <c r="AM45" s="1"/>
      <c r="AN45" s="21" t="str">
        <f t="shared" si="17"/>
        <v>N/A</v>
      </c>
      <c r="AO45" s="18" t="str">
        <f t="shared" si="10"/>
        <v>N</v>
      </c>
      <c r="AP45" s="18" t="str">
        <f t="shared" si="11"/>
        <v>N</v>
      </c>
      <c r="AQ45" s="18" t="str">
        <f t="shared" si="12"/>
        <v>N</v>
      </c>
      <c r="AR45" s="18" t="str">
        <f t="shared" si="5"/>
        <v>N</v>
      </c>
      <c r="AS45" s="18" t="str">
        <f t="shared" si="13"/>
        <v>N</v>
      </c>
      <c r="AT45" s="18" t="str">
        <f t="shared" si="14"/>
        <v>N</v>
      </c>
      <c r="AU45" s="18" t="str">
        <f t="shared" si="15"/>
        <v>N</v>
      </c>
      <c r="AV45" s="22" t="str">
        <f t="shared" si="8"/>
        <v>N</v>
      </c>
      <c r="AW45" s="23" t="str">
        <f t="shared" si="16"/>
        <v>N</v>
      </c>
    </row>
    <row r="46" spans="1:49" ht="15">
      <c r="A46" s="58">
        <f t="shared" si="0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7"/>
        <v>N/A</v>
      </c>
      <c r="AO46" s="18" t="str">
        <f t="shared" si="10"/>
        <v>N</v>
      </c>
      <c r="AP46" s="18" t="str">
        <f t="shared" si="11"/>
        <v>N</v>
      </c>
      <c r="AQ46" s="18" t="str">
        <f t="shared" si="12"/>
        <v>N</v>
      </c>
      <c r="AR46" s="18" t="str">
        <f t="shared" si="5"/>
        <v>N</v>
      </c>
      <c r="AS46" s="18" t="str">
        <f t="shared" si="13"/>
        <v>N</v>
      </c>
      <c r="AT46" s="18" t="str">
        <f t="shared" si="14"/>
        <v>N</v>
      </c>
      <c r="AU46" s="18" t="str">
        <f t="shared" si="15"/>
        <v>N</v>
      </c>
      <c r="AV46" s="22" t="str">
        <f t="shared" si="8"/>
        <v>N</v>
      </c>
      <c r="AW46" s="23" t="str">
        <f t="shared" si="16"/>
        <v>N</v>
      </c>
    </row>
    <row r="47" spans="1:49" ht="15">
      <c r="A47" s="58">
        <f t="shared" si="0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7"/>
        <v>N/A</v>
      </c>
      <c r="AO47" s="18" t="str">
        <f t="shared" si="10"/>
        <v>N</v>
      </c>
      <c r="AP47" s="18" t="str">
        <f t="shared" si="11"/>
        <v>N</v>
      </c>
      <c r="AQ47" s="18" t="str">
        <f t="shared" si="12"/>
        <v>N</v>
      </c>
      <c r="AR47" s="18" t="str">
        <f t="shared" si="5"/>
        <v>N</v>
      </c>
      <c r="AS47" s="18" t="str">
        <f t="shared" si="13"/>
        <v>N</v>
      </c>
      <c r="AT47" s="18" t="str">
        <f t="shared" si="14"/>
        <v>N</v>
      </c>
      <c r="AU47" s="18" t="str">
        <f t="shared" si="15"/>
        <v>N</v>
      </c>
      <c r="AV47" s="22" t="str">
        <f t="shared" si="8"/>
        <v>N</v>
      </c>
      <c r="AW47" s="23" t="str">
        <f t="shared" si="16"/>
        <v>N</v>
      </c>
    </row>
    <row r="48" spans="1:49" ht="15">
      <c r="A48" s="58">
        <f t="shared" si="0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7"/>
        <v>N/A</v>
      </c>
      <c r="AO48" s="18" t="str">
        <f t="shared" si="10"/>
        <v>N</v>
      </c>
      <c r="AP48" s="18" t="str">
        <f t="shared" si="11"/>
        <v>N</v>
      </c>
      <c r="AQ48" s="18" t="str">
        <f t="shared" si="12"/>
        <v>N</v>
      </c>
      <c r="AR48" s="18" t="str">
        <f t="shared" si="5"/>
        <v>N</v>
      </c>
      <c r="AS48" s="18" t="str">
        <f t="shared" si="13"/>
        <v>N</v>
      </c>
      <c r="AT48" s="18" t="str">
        <f t="shared" si="14"/>
        <v>N</v>
      </c>
      <c r="AU48" s="18" t="str">
        <f t="shared" si="15"/>
        <v>N</v>
      </c>
      <c r="AV48" s="22" t="str">
        <f t="shared" si="8"/>
        <v>N</v>
      </c>
      <c r="AW48" s="23" t="str">
        <f t="shared" si="16"/>
        <v>N</v>
      </c>
    </row>
    <row r="49" spans="1:49" ht="15">
      <c r="A49" s="58">
        <f t="shared" si="0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7"/>
        <v>N/A</v>
      </c>
      <c r="AO49" s="18" t="str">
        <f t="shared" si="10"/>
        <v>N</v>
      </c>
      <c r="AP49" s="18" t="str">
        <f t="shared" si="11"/>
        <v>N</v>
      </c>
      <c r="AQ49" s="18" t="str">
        <f t="shared" si="12"/>
        <v>N</v>
      </c>
      <c r="AR49" s="18" t="str">
        <f t="shared" si="5"/>
        <v>N</v>
      </c>
      <c r="AS49" s="18" t="str">
        <f t="shared" si="13"/>
        <v>N</v>
      </c>
      <c r="AT49" s="18" t="str">
        <f t="shared" si="14"/>
        <v>N</v>
      </c>
      <c r="AU49" s="18" t="str">
        <f t="shared" si="15"/>
        <v>N</v>
      </c>
      <c r="AV49" s="22" t="str">
        <f t="shared" si="8"/>
        <v>N</v>
      </c>
      <c r="AW49" s="23" t="str">
        <f t="shared" si="16"/>
        <v>N</v>
      </c>
    </row>
    <row r="50" spans="1:49" ht="15">
      <c r="A50" s="58">
        <f t="shared" si="0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7"/>
        <v>N/A</v>
      </c>
      <c r="AO50" s="18" t="str">
        <f t="shared" si="10"/>
        <v>N</v>
      </c>
      <c r="AP50" s="18" t="str">
        <f t="shared" si="11"/>
        <v>N</v>
      </c>
      <c r="AQ50" s="18" t="str">
        <f t="shared" si="12"/>
        <v>N</v>
      </c>
      <c r="AR50" s="18" t="str">
        <f t="shared" si="5"/>
        <v>N</v>
      </c>
      <c r="AS50" s="18" t="str">
        <f t="shared" si="13"/>
        <v>N</v>
      </c>
      <c r="AT50" s="18" t="str">
        <f t="shared" si="14"/>
        <v>N</v>
      </c>
      <c r="AU50" s="18" t="str">
        <f t="shared" si="15"/>
        <v>N</v>
      </c>
      <c r="AV50" s="22" t="str">
        <f t="shared" si="8"/>
        <v>N</v>
      </c>
      <c r="AW50" s="23" t="str">
        <f t="shared" si="16"/>
        <v>N</v>
      </c>
    </row>
    <row r="51" spans="1:49" ht="15">
      <c r="A51" s="58">
        <f t="shared" si="0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7"/>
        <v>N/A</v>
      </c>
      <c r="AO51" s="18" t="str">
        <f t="shared" si="10"/>
        <v>N</v>
      </c>
      <c r="AP51" s="18" t="str">
        <f t="shared" si="11"/>
        <v>N</v>
      </c>
      <c r="AQ51" s="18" t="str">
        <f t="shared" si="12"/>
        <v>N</v>
      </c>
      <c r="AR51" s="18" t="str">
        <f t="shared" si="5"/>
        <v>N</v>
      </c>
      <c r="AS51" s="18" t="str">
        <f t="shared" si="13"/>
        <v>N</v>
      </c>
      <c r="AT51" s="18" t="str">
        <f t="shared" si="14"/>
        <v>N</v>
      </c>
      <c r="AU51" s="18" t="str">
        <f t="shared" si="15"/>
        <v>N</v>
      </c>
      <c r="AV51" s="22" t="str">
        <f t="shared" si="8"/>
        <v>N</v>
      </c>
      <c r="AW51" s="23" t="str">
        <f t="shared" si="16"/>
        <v>N</v>
      </c>
    </row>
    <row r="52" spans="1:49" ht="15">
      <c r="A52" s="58">
        <f t="shared" si="0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7"/>
        <v>N/A</v>
      </c>
      <c r="AO52" s="18" t="str">
        <f t="shared" si="10"/>
        <v>N</v>
      </c>
      <c r="AP52" s="18" t="str">
        <f t="shared" si="11"/>
        <v>N</v>
      </c>
      <c r="AQ52" s="18" t="str">
        <f t="shared" si="12"/>
        <v>N</v>
      </c>
      <c r="AR52" s="18" t="str">
        <f t="shared" si="5"/>
        <v>N</v>
      </c>
      <c r="AS52" s="18" t="str">
        <f t="shared" si="13"/>
        <v>N</v>
      </c>
      <c r="AT52" s="18" t="str">
        <f t="shared" si="14"/>
        <v>N</v>
      </c>
      <c r="AU52" s="18" t="str">
        <f t="shared" si="15"/>
        <v>N</v>
      </c>
      <c r="AV52" s="22" t="str">
        <f t="shared" si="8"/>
        <v>N</v>
      </c>
      <c r="AW52" s="23" t="str">
        <f t="shared" si="16"/>
        <v>N</v>
      </c>
    </row>
    <row r="53" spans="1:49" ht="15">
      <c r="A53" s="58">
        <f t="shared" si="0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7"/>
        <v>N/A</v>
      </c>
      <c r="AO53" s="18" t="str">
        <f t="shared" si="10"/>
        <v>N</v>
      </c>
      <c r="AP53" s="18" t="str">
        <f t="shared" si="11"/>
        <v>N</v>
      </c>
      <c r="AQ53" s="18" t="str">
        <f t="shared" si="12"/>
        <v>N</v>
      </c>
      <c r="AR53" s="18" t="str">
        <f t="shared" si="5"/>
        <v>N</v>
      </c>
      <c r="AS53" s="18" t="str">
        <f t="shared" si="13"/>
        <v>N</v>
      </c>
      <c r="AT53" s="18" t="str">
        <f t="shared" si="14"/>
        <v>N</v>
      </c>
      <c r="AU53" s="18" t="str">
        <f t="shared" si="15"/>
        <v>N</v>
      </c>
      <c r="AV53" s="22" t="str">
        <f t="shared" si="8"/>
        <v>N</v>
      </c>
      <c r="AW53" s="23" t="str">
        <f t="shared" si="16"/>
        <v>N</v>
      </c>
    </row>
    <row r="54" spans="1:49" ht="15">
      <c r="A54" s="58">
        <f t="shared" si="0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7"/>
        <v>N/A</v>
      </c>
      <c r="AO54" s="18" t="str">
        <f t="shared" si="10"/>
        <v>N</v>
      </c>
      <c r="AP54" s="18" t="str">
        <f t="shared" si="11"/>
        <v>N</v>
      </c>
      <c r="AQ54" s="18" t="str">
        <f t="shared" si="12"/>
        <v>N</v>
      </c>
      <c r="AR54" s="18" t="str">
        <f t="shared" si="5"/>
        <v>N</v>
      </c>
      <c r="AS54" s="18" t="str">
        <f t="shared" si="13"/>
        <v>N</v>
      </c>
      <c r="AT54" s="18" t="str">
        <f t="shared" si="14"/>
        <v>N</v>
      </c>
      <c r="AU54" s="18" t="str">
        <f t="shared" si="15"/>
        <v>N</v>
      </c>
      <c r="AV54" s="22" t="str">
        <f t="shared" si="8"/>
        <v>N</v>
      </c>
      <c r="AW54" s="23" t="str">
        <f t="shared" si="16"/>
        <v>N</v>
      </c>
    </row>
    <row r="55" spans="1:49" ht="15">
      <c r="A55" s="58">
        <f t="shared" si="0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7"/>
        <v>N/A</v>
      </c>
      <c r="AO55" s="18" t="str">
        <f t="shared" si="10"/>
        <v>N</v>
      </c>
      <c r="AP55" s="18" t="str">
        <f t="shared" si="11"/>
        <v>N</v>
      </c>
      <c r="AQ55" s="18" t="str">
        <f t="shared" si="12"/>
        <v>N</v>
      </c>
      <c r="AR55" s="18" t="str">
        <f t="shared" si="5"/>
        <v>N</v>
      </c>
      <c r="AS55" s="18" t="str">
        <f t="shared" si="13"/>
        <v>N</v>
      </c>
      <c r="AT55" s="18" t="str">
        <f t="shared" si="14"/>
        <v>N</v>
      </c>
      <c r="AU55" s="18" t="str">
        <f t="shared" si="15"/>
        <v>N</v>
      </c>
      <c r="AV55" s="22" t="str">
        <f t="shared" si="8"/>
        <v>N</v>
      </c>
      <c r="AW55" s="23" t="str">
        <f t="shared" si="16"/>
        <v>N</v>
      </c>
    </row>
    <row r="56" spans="1:49" ht="15">
      <c r="A56" s="58">
        <f t="shared" si="0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7"/>
        <v>N/A</v>
      </c>
      <c r="AO56" s="18" t="str">
        <f t="shared" si="10"/>
        <v>N</v>
      </c>
      <c r="AP56" s="18" t="str">
        <f t="shared" si="11"/>
        <v>N</v>
      </c>
      <c r="AQ56" s="18" t="str">
        <f t="shared" si="12"/>
        <v>N</v>
      </c>
      <c r="AR56" s="18" t="str">
        <f t="shared" si="5"/>
        <v>N</v>
      </c>
      <c r="AS56" s="18" t="str">
        <f t="shared" si="13"/>
        <v>N</v>
      </c>
      <c r="AT56" s="18" t="str">
        <f t="shared" si="14"/>
        <v>N</v>
      </c>
      <c r="AU56" s="18" t="str">
        <f t="shared" si="15"/>
        <v>N</v>
      </c>
      <c r="AV56" s="22" t="str">
        <f t="shared" si="8"/>
        <v>N</v>
      </c>
      <c r="AW56" s="23" t="str">
        <f t="shared" si="16"/>
        <v>N</v>
      </c>
    </row>
    <row r="57" spans="1:49" ht="15">
      <c r="A57" s="58">
        <f t="shared" si="0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7"/>
        <v>N/A</v>
      </c>
      <c r="AO57" s="18" t="str">
        <f t="shared" si="10"/>
        <v>N</v>
      </c>
      <c r="AP57" s="18" t="str">
        <f t="shared" si="11"/>
        <v>N</v>
      </c>
      <c r="AQ57" s="18" t="str">
        <f t="shared" si="12"/>
        <v>N</v>
      </c>
      <c r="AR57" s="18" t="str">
        <f t="shared" si="5"/>
        <v>N</v>
      </c>
      <c r="AS57" s="18" t="str">
        <f t="shared" si="13"/>
        <v>N</v>
      </c>
      <c r="AT57" s="18" t="str">
        <f t="shared" si="14"/>
        <v>N</v>
      </c>
      <c r="AU57" s="18" t="str">
        <f t="shared" si="15"/>
        <v>N</v>
      </c>
      <c r="AV57" s="22" t="str">
        <f t="shared" si="8"/>
        <v>N</v>
      </c>
      <c r="AW57" s="23" t="str">
        <f t="shared" si="16"/>
        <v>N</v>
      </c>
    </row>
    <row r="58" spans="1:49" ht="15">
      <c r="A58" s="58">
        <f t="shared" si="0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7"/>
        <v>N/A</v>
      </c>
      <c r="AO58" s="18" t="str">
        <f t="shared" si="10"/>
        <v>N</v>
      </c>
      <c r="AP58" s="18" t="str">
        <f t="shared" si="11"/>
        <v>N</v>
      </c>
      <c r="AQ58" s="18" t="str">
        <f t="shared" si="12"/>
        <v>N</v>
      </c>
      <c r="AR58" s="18" t="str">
        <f t="shared" si="5"/>
        <v>N</v>
      </c>
      <c r="AS58" s="18" t="str">
        <f t="shared" si="13"/>
        <v>N</v>
      </c>
      <c r="AT58" s="18" t="str">
        <f t="shared" si="14"/>
        <v>N</v>
      </c>
      <c r="AU58" s="18" t="str">
        <f t="shared" si="15"/>
        <v>N</v>
      </c>
      <c r="AV58" s="22" t="str">
        <f t="shared" si="8"/>
        <v>N</v>
      </c>
      <c r="AW58" s="23" t="str">
        <f t="shared" si="16"/>
        <v>N</v>
      </c>
    </row>
    <row r="59" spans="1:49" ht="15">
      <c r="A59" s="58">
        <f t="shared" si="0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7"/>
        <v>N/A</v>
      </c>
      <c r="AO59" s="18" t="str">
        <f t="shared" si="10"/>
        <v>N</v>
      </c>
      <c r="AP59" s="18" t="str">
        <f t="shared" si="11"/>
        <v>N</v>
      </c>
      <c r="AQ59" s="18" t="str">
        <f t="shared" si="12"/>
        <v>N</v>
      </c>
      <c r="AR59" s="18" t="str">
        <f t="shared" si="5"/>
        <v>N</v>
      </c>
      <c r="AS59" s="18" t="str">
        <f t="shared" si="13"/>
        <v>N</v>
      </c>
      <c r="AT59" s="18" t="str">
        <f t="shared" si="14"/>
        <v>N</v>
      </c>
      <c r="AU59" s="18" t="str">
        <f t="shared" si="15"/>
        <v>N</v>
      </c>
      <c r="AV59" s="22" t="str">
        <f t="shared" si="8"/>
        <v>N</v>
      </c>
      <c r="AW59" s="23" t="str">
        <f t="shared" si="16"/>
        <v>N</v>
      </c>
    </row>
    <row r="60" spans="1:49" ht="15">
      <c r="A60" s="58">
        <f t="shared" si="0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7"/>
        <v>N/A</v>
      </c>
      <c r="AO60" s="18" t="str">
        <f t="shared" si="10"/>
        <v>N</v>
      </c>
      <c r="AP60" s="18" t="str">
        <f t="shared" si="11"/>
        <v>N</v>
      </c>
      <c r="AQ60" s="18" t="str">
        <f t="shared" si="12"/>
        <v>N</v>
      </c>
      <c r="AR60" s="18" t="str">
        <f t="shared" si="5"/>
        <v>N</v>
      </c>
      <c r="AS60" s="18" t="str">
        <f t="shared" si="13"/>
        <v>N</v>
      </c>
      <c r="AT60" s="18" t="str">
        <f t="shared" si="14"/>
        <v>N</v>
      </c>
      <c r="AU60" s="18" t="str">
        <f t="shared" si="15"/>
        <v>N</v>
      </c>
      <c r="AV60" s="22" t="str">
        <f t="shared" si="8"/>
        <v>N</v>
      </c>
      <c r="AW60" s="23" t="str">
        <f t="shared" si="16"/>
        <v>N</v>
      </c>
    </row>
    <row r="61" spans="1:49" ht="1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10"/>
        <v>N</v>
      </c>
      <c r="AP61" s="18" t="str">
        <f t="shared" si="11"/>
        <v>N</v>
      </c>
      <c r="AQ61" s="18" t="str">
        <f t="shared" si="12"/>
        <v>N</v>
      </c>
      <c r="AR61" s="18" t="str">
        <f t="shared" si="5"/>
        <v>N</v>
      </c>
      <c r="AS61" s="18" t="str">
        <f t="shared" si="13"/>
        <v>N</v>
      </c>
      <c r="AT61" s="18" t="str">
        <f t="shared" si="14"/>
        <v>N</v>
      </c>
      <c r="AU61" s="18" t="str">
        <f t="shared" si="15"/>
        <v>N</v>
      </c>
      <c r="AV61" s="22" t="str">
        <f t="shared" si="8"/>
        <v>N</v>
      </c>
      <c r="AW61" s="23" t="str">
        <f t="shared" si="16"/>
        <v>N</v>
      </c>
    </row>
    <row r="62" spans="1:49" ht="1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10"/>
        <v>N</v>
      </c>
      <c r="AP62" s="18" t="str">
        <f t="shared" si="11"/>
        <v>N</v>
      </c>
      <c r="AQ62" s="18" t="str">
        <f t="shared" si="12"/>
        <v>N</v>
      </c>
      <c r="AR62" s="18" t="str">
        <f t="shared" si="5"/>
        <v>N</v>
      </c>
      <c r="AS62" s="18" t="str">
        <f t="shared" si="13"/>
        <v>N</v>
      </c>
      <c r="AT62" s="18" t="str">
        <f t="shared" si="14"/>
        <v>N</v>
      </c>
      <c r="AU62" s="18" t="str">
        <f t="shared" si="15"/>
        <v>N</v>
      </c>
      <c r="AV62" s="22" t="str">
        <f t="shared" si="8"/>
        <v>N</v>
      </c>
      <c r="AW62" s="23" t="str">
        <f t="shared" si="16"/>
        <v>N</v>
      </c>
    </row>
    <row r="63" spans="1:49" ht="1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110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C4:D4"/>
    <mergeCell ref="E4:F4"/>
    <mergeCell ref="G3:H3"/>
    <mergeCell ref="G4:H4"/>
    <mergeCell ref="I3:J3"/>
    <mergeCell ref="A1:A2"/>
    <mergeCell ref="E1:F2"/>
    <mergeCell ref="G1:H2"/>
    <mergeCell ref="I1:J2"/>
    <mergeCell ref="C3:D3"/>
    <mergeCell ref="C1:D2"/>
    <mergeCell ref="B1:B2"/>
    <mergeCell ref="E3:F3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759" yWindow="283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2"/>
  <sheetViews>
    <sheetView tabSelected="1" workbookViewId="0">
      <selection activeCell="D110" sqref="D110:AH110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96</v>
      </c>
      <c r="B1" s="61" t="s">
        <v>92</v>
      </c>
      <c r="C1" s="61"/>
      <c r="D1" s="62" t="s">
        <v>93</v>
      </c>
      <c r="E1" s="63" t="s">
        <v>94</v>
      </c>
      <c r="F1" s="62" t="s">
        <v>95</v>
      </c>
      <c r="G1" s="60" t="s">
        <v>98</v>
      </c>
      <c r="H1" s="60" t="s">
        <v>106</v>
      </c>
      <c r="I1" s="64" t="s">
        <v>97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RAS/TEVS</v>
      </c>
      <c r="B3" s="160" t="str" ph="1">
        <f>Scoresheet!B3</f>
        <v>Lushan 6, Jianxi  Province</v>
      </c>
      <c r="C3" s="161"/>
      <c r="D3" s="162" t="str" ph="1">
        <f>Scoresheet!C3</f>
        <v>29.54595°N</v>
      </c>
      <c r="E3" s="163" t="str" ph="1">
        <f>Scoresheet!E3</f>
        <v>115.94154°E</v>
      </c>
      <c r="F3" s="162" t="str" ph="1">
        <f>Scoresheet!G3</f>
        <v>963 m</v>
      </c>
      <c r="G3" s="164" t="str" ph="1">
        <f>Scoresheet!I3</f>
        <v>18.09.2010</v>
      </c>
      <c r="H3" s="73" ph="1">
        <f>AQ112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100</v>
      </c>
      <c r="D5" s="86" t="s">
        <v>107</v>
      </c>
    </row>
    <row r="6" spans="1:82" ht="15" customHeight="1">
      <c r="C6" s="87" t="s">
        <v>99</v>
      </c>
      <c r="D6" s="88" t="s">
        <v>35</v>
      </c>
      <c r="E6" s="89" t="s">
        <v>36</v>
      </c>
      <c r="F6" s="89" t="s">
        <v>37</v>
      </c>
      <c r="G6" s="89" t="s">
        <v>38</v>
      </c>
      <c r="H6" s="89" t="s">
        <v>39</v>
      </c>
      <c r="I6" s="89" t="s">
        <v>40</v>
      </c>
      <c r="J6" s="89" t="s">
        <v>41</v>
      </c>
      <c r="K6" s="90" t="s">
        <v>42</v>
      </c>
      <c r="L6" s="90" t="s">
        <v>43</v>
      </c>
      <c r="M6" s="90" t="s">
        <v>58</v>
      </c>
      <c r="N6" s="90" t="s">
        <v>59</v>
      </c>
      <c r="O6" s="90" t="s">
        <v>60</v>
      </c>
      <c r="P6" s="90" t="s">
        <v>61</v>
      </c>
      <c r="Q6" s="90" t="s">
        <v>62</v>
      </c>
      <c r="R6" s="90" t="s">
        <v>63</v>
      </c>
      <c r="S6" s="90" t="s">
        <v>64</v>
      </c>
      <c r="T6" s="91" t="s">
        <v>65</v>
      </c>
      <c r="U6" s="91" t="s">
        <v>66</v>
      </c>
      <c r="V6" s="91" t="s">
        <v>67</v>
      </c>
      <c r="W6" s="91" t="s">
        <v>68</v>
      </c>
      <c r="X6" s="92" t="s">
        <v>69</v>
      </c>
      <c r="Y6" s="92" t="s">
        <v>70</v>
      </c>
      <c r="Z6" s="92" t="s">
        <v>71</v>
      </c>
      <c r="AA6" s="93" t="s">
        <v>72</v>
      </c>
      <c r="AB6" s="93" t="s">
        <v>73</v>
      </c>
      <c r="AC6" s="93" t="s">
        <v>74</v>
      </c>
      <c r="AD6" s="93" t="s">
        <v>75</v>
      </c>
      <c r="AE6" s="93" t="s">
        <v>76</v>
      </c>
      <c r="AF6" s="94" t="s">
        <v>77</v>
      </c>
      <c r="AG6" s="94" t="s">
        <v>78</v>
      </c>
      <c r="AH6" s="94" t="s">
        <v>79</v>
      </c>
      <c r="AI6" s="95"/>
      <c r="AJ6" s="95"/>
      <c r="AK6" s="95"/>
      <c r="AL6" s="95"/>
      <c r="AM6" s="95"/>
      <c r="AN6" s="95"/>
      <c r="AQ6" s="66" t="s">
        <v>80</v>
      </c>
      <c r="AR6" s="96" t="s">
        <v>35</v>
      </c>
      <c r="AS6" s="97" t="s">
        <v>36</v>
      </c>
      <c r="AT6" s="97" t="s">
        <v>37</v>
      </c>
      <c r="AU6" s="97" t="s">
        <v>38</v>
      </c>
      <c r="AV6" s="97" t="s">
        <v>39</v>
      </c>
      <c r="AW6" s="97" t="s">
        <v>40</v>
      </c>
      <c r="AX6" s="97" t="s">
        <v>41</v>
      </c>
      <c r="AY6" s="98" t="s">
        <v>42</v>
      </c>
      <c r="AZ6" s="98" t="s">
        <v>43</v>
      </c>
      <c r="BA6" s="98" t="s">
        <v>58</v>
      </c>
      <c r="BB6" s="98" t="s">
        <v>59</v>
      </c>
      <c r="BC6" s="98" t="s">
        <v>60</v>
      </c>
      <c r="BD6" s="98" t="s">
        <v>61</v>
      </c>
      <c r="BE6" s="98" t="s">
        <v>62</v>
      </c>
      <c r="BF6" s="98" t="s">
        <v>63</v>
      </c>
      <c r="BG6" s="98" t="s">
        <v>64</v>
      </c>
      <c r="BH6" s="99" t="s">
        <v>65</v>
      </c>
      <c r="BI6" s="99" t="s">
        <v>66</v>
      </c>
      <c r="BJ6" s="99" t="s">
        <v>67</v>
      </c>
      <c r="BK6" s="99" t="s">
        <v>68</v>
      </c>
      <c r="BL6" s="100" t="s">
        <v>69</v>
      </c>
      <c r="BM6" s="100" t="s">
        <v>70</v>
      </c>
      <c r="BN6" s="100" t="s">
        <v>71</v>
      </c>
      <c r="BO6" s="101" t="s">
        <v>72</v>
      </c>
      <c r="BP6" s="101" t="s">
        <v>73</v>
      </c>
      <c r="BQ6" s="101" t="s">
        <v>74</v>
      </c>
      <c r="BR6" s="101" t="s">
        <v>75</v>
      </c>
      <c r="BS6" s="101" t="s">
        <v>76</v>
      </c>
      <c r="BT6" s="95" t="s">
        <v>77</v>
      </c>
      <c r="BU6" s="95" t="s">
        <v>78</v>
      </c>
      <c r="BV6" s="95" t="s">
        <v>79</v>
      </c>
      <c r="BX6" s="102" t="s">
        <v>101</v>
      </c>
      <c r="BY6" s="103" t="s">
        <v>81</v>
      </c>
      <c r="BZ6" s="104" t="s">
        <v>82</v>
      </c>
      <c r="CA6" s="105" t="s">
        <v>83</v>
      </c>
      <c r="CB6" s="106" t="s">
        <v>84</v>
      </c>
      <c r="CC6" s="107" t="s">
        <v>85</v>
      </c>
      <c r="CD6" s="108" t="s">
        <v>86</v>
      </c>
    </row>
    <row r="7" spans="1:82">
      <c r="A7" s="96">
        <f>IF(B7&gt;0,(ROW(A7)-6),0)</f>
        <v>1</v>
      </c>
      <c r="B7" s="109" t="str">
        <f>Scoresheet!B7</f>
        <v>OTU 1 Ampelopsis heterophylla var kulingensis</v>
      </c>
      <c r="C7" s="66">
        <f>IF(Scoresheet!C7=0,0,Scoresheet!C7/(Scoresheet!C7+Scoresheet!D7))</f>
        <v>0.5</v>
      </c>
      <c r="D7" s="110">
        <f>IF(Scoresheet!D7=0,0,Scoresheet!D7/(Scoresheet!C7+Scoresheet!D7))</f>
        <v>0.5</v>
      </c>
      <c r="E7" s="66">
        <f>IF(Scoresheet!E7=0,0,Scoresheet!E7/(Scoresheet!E7+Scoresheet!F7))</f>
        <v>0</v>
      </c>
      <c r="F7" s="66">
        <f>IF(Scoresheet!G7=0,0,Scoresheet!G7/(Scoresheet!G7+Scoresheet!H7)*(IF(Result!E7=0,1,Result!E7)))</f>
        <v>0.5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1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0.33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0.33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0.33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0</v>
      </c>
      <c r="W7" s="110">
        <f>IF((Scoresheet!$Y7+Scoresheet!$Z7+Scoresheet!$AA7)=0,0,FLOOR(Scoresheet!AA7/(Scoresheet!$Y7+Scoresheet!$Z7+Scoresheet!$AA7),0.01))</f>
        <v>1</v>
      </c>
      <c r="X7" s="66">
        <f>IF((Scoresheet!$AB7+Scoresheet!$AC7+Scoresheet!$AD7)=0,0,FLOOR(Scoresheet!AB7/(Scoresheet!$AB7+Scoresheet!$AC7+Scoresheet!$AD7),0.01))</f>
        <v>0.5</v>
      </c>
      <c r="Y7" s="66">
        <f>IF((Scoresheet!$AB7+Scoresheet!$AC7+Scoresheet!$AD7)=0,0,FLOOR(Scoresheet!AC7/(Scoresheet!$AB7+Scoresheet!$AC7+Scoresheet!$AD7),0.01))</f>
        <v>0</v>
      </c>
      <c r="Z7" s="112">
        <f>IF((Scoresheet!$AB7+Scoresheet!$AC7+Scoresheet!$AD7)=0,0,FLOOR(Scoresheet!AD7/(Scoresheet!$AB7+Scoresheet!$AC7+Scoresheet!$AD7),0.01))</f>
        <v>0.5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0.5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0.5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0.5</v>
      </c>
      <c r="AH7" s="110">
        <f>IF((Scoresheet!$AJ7+Scoresheet!$AK7+Scoresheet!$AL7)=0,0,FLOOR(Scoresheet!AL7/(Scoresheet!$AJ7+Scoresheet!$AK7+Scoresheet!$AL7),0.01))</f>
        <v>0.5</v>
      </c>
      <c r="AJ7" s="95"/>
      <c r="AK7" s="95"/>
      <c r="AL7" s="95"/>
      <c r="AM7" s="95"/>
      <c r="AN7" s="95"/>
      <c r="AQ7" s="66">
        <f t="shared" ref="AQ7:AQ36" si="0">IF((B7)&gt;0,1,0)</f>
        <v>1</v>
      </c>
      <c r="AR7" s="66">
        <f>IF(C7+D7&gt;0,1,0)</f>
        <v>1</v>
      </c>
      <c r="AS7" s="66">
        <f t="shared" ref="AS7:AY7" si="1">IF(E7&gt;0,1,0)</f>
        <v>0</v>
      </c>
      <c r="AT7" s="66">
        <f t="shared" si="1"/>
        <v>1</v>
      </c>
      <c r="AU7" s="66">
        <f t="shared" si="1"/>
        <v>0</v>
      </c>
      <c r="AV7" s="66">
        <f t="shared" si="1"/>
        <v>0</v>
      </c>
      <c r="AW7" s="66">
        <f t="shared" si="1"/>
        <v>1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0</v>
      </c>
      <c r="BC7" s="66">
        <f t="shared" si="2"/>
        <v>0</v>
      </c>
      <c r="BD7" s="66">
        <f t="shared" si="2"/>
        <v>0</v>
      </c>
      <c r="BE7" s="66">
        <f t="shared" si="2"/>
        <v>1</v>
      </c>
      <c r="BF7" s="66">
        <f t="shared" si="2"/>
        <v>1</v>
      </c>
      <c r="BG7" s="66">
        <f t="shared" si="2"/>
        <v>1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0</v>
      </c>
      <c r="BK7" s="66">
        <f t="shared" si="3"/>
        <v>1</v>
      </c>
      <c r="BL7" s="66">
        <f t="shared" si="3"/>
        <v>1</v>
      </c>
      <c r="BM7" s="66">
        <f t="shared" si="3"/>
        <v>0</v>
      </c>
      <c r="BN7" s="66">
        <f t="shared" si="3"/>
        <v>1</v>
      </c>
      <c r="BO7" s="66">
        <f t="shared" ref="BO7:BV7" si="4">IF(AA7&gt;0,1,0)</f>
        <v>1</v>
      </c>
      <c r="BP7" s="66">
        <f t="shared" si="4"/>
        <v>1</v>
      </c>
      <c r="BQ7" s="66">
        <f t="shared" si="4"/>
        <v>0</v>
      </c>
      <c r="BR7" s="66">
        <f t="shared" si="4"/>
        <v>0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1</v>
      </c>
      <c r="BX7" s="66">
        <f>AR7</f>
        <v>1</v>
      </c>
      <c r="BY7" s="66">
        <f t="shared" ref="BY7:BY36" si="5">IF(AS7+AT7+AU7+AV7+AW7+AX7&gt;0,1,0)</f>
        <v>1</v>
      </c>
      <c r="BZ7" s="66">
        <f t="shared" ref="BZ7:BZ36" si="6">IF(AY7+AZ7+BA7+BB7+BC7+BD7+BE7+BF7+BG7&gt;0,1,0)</f>
        <v>1</v>
      </c>
      <c r="CA7" s="66">
        <f t="shared" ref="CA7:CA36" si="7">IF(BH7+BI7+BJ7+BK7&gt;0,1,0)</f>
        <v>1</v>
      </c>
      <c r="CB7" s="66">
        <f t="shared" ref="CB7:CB36" si="8">IF(BL7+BM7+BN7&gt;0,1,0)</f>
        <v>1</v>
      </c>
      <c r="CC7" s="66">
        <f t="shared" ref="CC7:CC36" si="9">IF(BO7+BP7+BQ7+BR7+BS7&gt;0,1,0)</f>
        <v>1</v>
      </c>
      <c r="CD7" s="66">
        <f t="shared" ref="CD7:CD36" si="10">IF(BT7+BU7+BV7&gt;0,1,0)</f>
        <v>1</v>
      </c>
    </row>
    <row r="8" spans="1:82">
      <c r="A8" s="96">
        <f t="shared" ref="A8:A69" si="11">IF(B8&gt;0,(ROW(A8)-6),0)</f>
        <v>2</v>
      </c>
      <c r="B8" s="109" t="str">
        <f>Scoresheet!B8</f>
        <v>OTU 2 Stephanandra chinensis</v>
      </c>
      <c r="C8" s="66">
        <f>IF(Scoresheet!C8=0,0,Scoresheet!C8/(Scoresheet!C8+Scoresheet!D8))</f>
        <v>0.5</v>
      </c>
      <c r="D8" s="109">
        <f>IF(Scoresheet!D8=0,0,Scoresheet!D8/(Scoresheet!C8+Scoresheet!D8))</f>
        <v>0.5</v>
      </c>
      <c r="E8" s="66">
        <f>IF(Scoresheet!E8=0,0,Scoresheet!E8/(Scoresheet!E8+Scoresheet!F8))</f>
        <v>0</v>
      </c>
      <c r="F8" s="66">
        <f>IF(Scoresheet!G8=0,0,Scoresheet!G8/(Scoresheet!G8+Scoresheet!H8)*(IF(Result!E8=0,1,Result!E8)))</f>
        <v>0.5</v>
      </c>
      <c r="G8" s="66">
        <f>IF(Scoresheet!I8=0,0,Scoresheet!I8/(Scoresheet!I8+Scoresheet!J8)*(IF(Result!E8=0,1,Result!E8)))</f>
        <v>0.5</v>
      </c>
      <c r="H8" s="66">
        <f>IF(Scoresheet!K8=0,0,Scoresheet!K8/(Scoresheet!L8+Scoresheet!K8)*(IF(Result!E8=0,1,Result!E8)))</f>
        <v>0.5</v>
      </c>
      <c r="I8" s="66">
        <f>IF(Scoresheet!L8=0,0,Scoresheet!L8/(Scoresheet!K8+Scoresheet!L8)*(IF(Result!E8=0,1,Result!E8)))</f>
        <v>0.5</v>
      </c>
      <c r="J8" s="109">
        <f>IF(Scoresheet!M8=0,0,Scoresheet!M8/(Scoresheet!M8+Scoresheet!N8))</f>
        <v>1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0.25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0.25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0.25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0.25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0.5</v>
      </c>
      <c r="W8" s="109">
        <f>IF((Scoresheet!$Y8+Scoresheet!$Z8+Scoresheet!$AA8)=0,0,FLOOR(Scoresheet!AA8/(Scoresheet!$Y8+Scoresheet!$Z8+Scoresheet!$AA8),0.01))</f>
        <v>0.5</v>
      </c>
      <c r="X8" s="66">
        <f>IF((Scoresheet!$AB8+Scoresheet!$AC8+Scoresheet!$AD8)=0,0,FLOOR(Scoresheet!AB8/(Scoresheet!$AB8+Scoresheet!$AC8+Scoresheet!$AD8),0.01))</f>
        <v>0.33</v>
      </c>
      <c r="Y8" s="66">
        <f>IF((Scoresheet!$AB8+Scoresheet!$AC8+Scoresheet!$AD8)=0,0,FLOOR(Scoresheet!AC8/(Scoresheet!$AB8+Scoresheet!$AC8+Scoresheet!$AD8),0.01))</f>
        <v>0.33</v>
      </c>
      <c r="Z8" s="115">
        <f>IF((Scoresheet!$AB8+Scoresheet!$AC8+Scoresheet!$AD8)=0,0,FLOOR(Scoresheet!AD8/(Scoresheet!$AB8+Scoresheet!$AC8+Scoresheet!$AD8),0.01))</f>
        <v>0.33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0.33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0.33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0.33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0.5</v>
      </c>
      <c r="AH8" s="109">
        <f>IF((Scoresheet!$AJ8+Scoresheet!$AK8+Scoresheet!$AL8)=0,0,FLOOR(Scoresheet!AL8/(Scoresheet!$AJ8+Scoresheet!$AK8+Scoresheet!$AL8),0.01))</f>
        <v>0.5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69" si="12">IF(C8+D8&gt;0,1,0)</f>
        <v>1</v>
      </c>
      <c r="AS8" s="66">
        <f t="shared" ref="AS8:AS69" si="13">IF(E8&gt;0,1,0)</f>
        <v>0</v>
      </c>
      <c r="AT8" s="66">
        <f t="shared" ref="AT8:AT69" si="14">IF(F8&gt;0,1,0)</f>
        <v>1</v>
      </c>
      <c r="AU8" s="66">
        <f t="shared" ref="AU8:AU69" si="15">IF(G8&gt;0,1,0)</f>
        <v>1</v>
      </c>
      <c r="AV8" s="66">
        <f t="shared" ref="AV8:AV69" si="16">IF(H8&gt;0,1,0)</f>
        <v>1</v>
      </c>
      <c r="AW8" s="66">
        <f t="shared" ref="AW8:AW69" si="17">IF(I8&gt;0,1,0)</f>
        <v>1</v>
      </c>
      <c r="AX8" s="66">
        <f t="shared" ref="AX8:AX69" si="18">IF(J8&gt;0,1,0)</f>
        <v>1</v>
      </c>
      <c r="AY8" s="66">
        <f t="shared" ref="AY8:AY69" si="19">IF(K8&gt;0,1,0)</f>
        <v>0</v>
      </c>
      <c r="AZ8" s="66">
        <f t="shared" ref="AZ8:AZ69" si="20">IF(L8&gt;0,1,0)</f>
        <v>0</v>
      </c>
      <c r="BA8" s="66">
        <f t="shared" ref="BA8:BA69" si="21">IF(M8&gt;0,1,0)</f>
        <v>0</v>
      </c>
      <c r="BB8" s="66">
        <f t="shared" ref="BB8:BB69" si="22">IF(N8&gt;0,1,0)</f>
        <v>1</v>
      </c>
      <c r="BC8" s="66">
        <f t="shared" ref="BC8:BC69" si="23">IF(O8&gt;0,1,0)</f>
        <v>1</v>
      </c>
      <c r="BD8" s="66">
        <f t="shared" ref="BD8:BD69" si="24">IF(P8&gt;0,1,0)</f>
        <v>1</v>
      </c>
      <c r="BE8" s="66">
        <f t="shared" ref="BE8:BE69" si="25">IF(Q8&gt;0,1,0)</f>
        <v>1</v>
      </c>
      <c r="BF8" s="66">
        <f t="shared" ref="BF8:BF69" si="26">IF(R8&gt;0,1,0)</f>
        <v>0</v>
      </c>
      <c r="BG8" s="66">
        <f t="shared" ref="BG8:BG69" si="27">IF(S8&gt;0,1,0)</f>
        <v>0</v>
      </c>
      <c r="BH8" s="66">
        <f t="shared" ref="BH8:BH69" si="28">IF(T8&gt;0,1,0)</f>
        <v>0</v>
      </c>
      <c r="BI8" s="66">
        <f t="shared" ref="BI8:BI69" si="29">IF(U8&gt;0,1,0)</f>
        <v>0</v>
      </c>
      <c r="BJ8" s="66">
        <f t="shared" ref="BJ8:BJ69" si="30">IF(V8&gt;0,1,0)</f>
        <v>1</v>
      </c>
      <c r="BK8" s="66">
        <f t="shared" ref="BK8:BK69" si="31">IF(W8&gt;0,1,0)</f>
        <v>1</v>
      </c>
      <c r="BL8" s="66">
        <f t="shared" ref="BL8:BL69" si="32">IF(X8&gt;0,1,0)</f>
        <v>1</v>
      </c>
      <c r="BM8" s="66">
        <f t="shared" ref="BM8:BM69" si="33">IF(Y8&gt;0,1,0)</f>
        <v>1</v>
      </c>
      <c r="BN8" s="66">
        <f t="shared" ref="BN8:BN69" si="34">IF(Z8&gt;0,1,0)</f>
        <v>1</v>
      </c>
      <c r="BO8" s="66">
        <f t="shared" ref="BO8:BO69" si="35">IF(AA8&gt;0,1,0)</f>
        <v>0</v>
      </c>
      <c r="BP8" s="66">
        <f t="shared" ref="BP8:BP69" si="36">IF(AB8&gt;0,1,0)</f>
        <v>1</v>
      </c>
      <c r="BQ8" s="66">
        <f t="shared" ref="BQ8:BQ69" si="37">IF(AC8&gt;0,1,0)</f>
        <v>1</v>
      </c>
      <c r="BR8" s="66">
        <f t="shared" ref="BR8:BR69" si="38">IF(AD8&gt;0,1,0)</f>
        <v>1</v>
      </c>
      <c r="BS8" s="66">
        <f t="shared" ref="BS8:BS69" si="39">IF(AE8&gt;0,1,0)</f>
        <v>0</v>
      </c>
      <c r="BT8" s="66">
        <f t="shared" ref="BT8:BT69" si="40">IF(AF8&gt;0,1,0)</f>
        <v>0</v>
      </c>
      <c r="BU8" s="66">
        <f t="shared" ref="BU8:BU69" si="41">IF(AG8&gt;0,1,0)</f>
        <v>1</v>
      </c>
      <c r="BV8" s="66">
        <f t="shared" ref="BV8:BV69" si="42">IF(AH8&gt;0,1,0)</f>
        <v>1</v>
      </c>
      <c r="BX8" s="66">
        <f t="shared" ref="BX8:BX69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OTU 3 Bothrocaryum controversum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0.5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0.25</v>
      </c>
      <c r="I9" s="66">
        <f>IF(Scoresheet!L9=0,0,Scoresheet!L9/(Scoresheet!K9+Scoresheet!L9)*(IF(Result!E9=0,1,Result!E9)))</f>
        <v>0.25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0.2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0.2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0.2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0.2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0.2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</v>
      </c>
      <c r="W9" s="109">
        <f>IF((Scoresheet!$Y9+Scoresheet!$Z9+Scoresheet!$AA9)=0,0,FLOOR(Scoresheet!AA9/(Scoresheet!$Y9+Scoresheet!$Z9+Scoresheet!$AA9),0.01))</f>
        <v>1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</v>
      </c>
      <c r="Z9" s="115">
        <f>IF((Scoresheet!$AB9+Scoresheet!$AC9+Scoresheet!$AD9)=0,0,FLOOR(Scoresheet!AD9/(Scoresheet!$AB9+Scoresheet!$AC9+Scoresheet!$AD9),0.01))</f>
        <v>1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0.5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0.5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1</v>
      </c>
      <c r="AW9" s="66">
        <f t="shared" si="17"/>
        <v>1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1</v>
      </c>
      <c r="BC9" s="66">
        <f t="shared" si="23"/>
        <v>1</v>
      </c>
      <c r="BD9" s="66">
        <f t="shared" si="24"/>
        <v>1</v>
      </c>
      <c r="BE9" s="66">
        <f t="shared" si="25"/>
        <v>1</v>
      </c>
      <c r="BF9" s="66">
        <f t="shared" si="26"/>
        <v>1</v>
      </c>
      <c r="BG9" s="66">
        <f t="shared" si="27"/>
        <v>0</v>
      </c>
      <c r="BH9" s="66">
        <f t="shared" si="28"/>
        <v>0</v>
      </c>
      <c r="BI9" s="66">
        <f t="shared" si="29"/>
        <v>0</v>
      </c>
      <c r="BJ9" s="66">
        <f t="shared" si="30"/>
        <v>0</v>
      </c>
      <c r="BK9" s="66">
        <f t="shared" si="31"/>
        <v>1</v>
      </c>
      <c r="BL9" s="66">
        <f t="shared" si="32"/>
        <v>0</v>
      </c>
      <c r="BM9" s="66">
        <f t="shared" si="33"/>
        <v>0</v>
      </c>
      <c r="BN9" s="66">
        <f t="shared" si="34"/>
        <v>1</v>
      </c>
      <c r="BO9" s="66">
        <f t="shared" si="35"/>
        <v>0</v>
      </c>
      <c r="BP9" s="66">
        <f t="shared" si="36"/>
        <v>0</v>
      </c>
      <c r="BQ9" s="66">
        <f t="shared" si="37"/>
        <v>1</v>
      </c>
      <c r="BR9" s="66">
        <f t="shared" si="38"/>
        <v>1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OTU 4 Rubus corchorifolius</v>
      </c>
      <c r="C10" s="66">
        <f>IF(Scoresheet!C10=0,0,Scoresheet!C10/(Scoresheet!C10+Scoresheet!D10))</f>
        <v>0.5</v>
      </c>
      <c r="D10" s="109">
        <f>IF(Scoresheet!D10=0,0,Scoresheet!D10/(Scoresheet!C10+Scoresheet!D10))</f>
        <v>0.5</v>
      </c>
      <c r="E10" s="66">
        <f>IF(Scoresheet!E10=0,0,Scoresheet!E10/(Scoresheet!E10+Scoresheet!F10))</f>
        <v>0</v>
      </c>
      <c r="F10" s="66">
        <f>IF(Scoresheet!G10=0,0,Scoresheet!G10/(Scoresheet!G10+Scoresheet!H10)*(IF(Result!E10=0,1,Result!E10)))</f>
        <v>0.5</v>
      </c>
      <c r="G10" s="66">
        <f>IF(Scoresheet!I10=0,0,Scoresheet!I10/(Scoresheet!I10+Scoresheet!J10)*(IF(Result!E10=0,1,Result!E10)))</f>
        <v>0.5</v>
      </c>
      <c r="H10" s="66">
        <f>IF(Scoresheet!K10=0,0,Scoresheet!K10/(Scoresheet!L10+Scoresheet!K10)*(IF(Result!E10=0,1,Result!E10)))</f>
        <v>0.5</v>
      </c>
      <c r="I10" s="66">
        <f>IF(Scoresheet!L10=0,0,Scoresheet!L10/(Scoresheet!K10+Scoresheet!L10)*(IF(Result!E10=0,1,Result!E10)))</f>
        <v>0.5</v>
      </c>
      <c r="J10" s="109">
        <f>IF(Scoresheet!M10=0,0,Scoresheet!M10/(Scoresheet!M10+Scoresheet!N10))</f>
        <v>0.5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0.25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0.25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0.25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0.25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</v>
      </c>
      <c r="W10" s="109">
        <f>IF((Scoresheet!$Y10+Scoresheet!$Z10+Scoresheet!$AA10)=0,0,FLOOR(Scoresheet!AA10/(Scoresheet!$Y10+Scoresheet!$Z10+Scoresheet!$AA10),0.01))</f>
        <v>1</v>
      </c>
      <c r="X10" s="66">
        <f>IF((Scoresheet!$AB10+Scoresheet!$AC10+Scoresheet!$AD10)=0,0,FLOOR(Scoresheet!AB10/(Scoresheet!$AB10+Scoresheet!$AC10+Scoresheet!$AD10),0.01))</f>
        <v>1</v>
      </c>
      <c r="Y10" s="66">
        <f>IF((Scoresheet!$AB10+Scoresheet!$AC10+Scoresheet!$AD10)=0,0,FLOOR(Scoresheet!AC10/(Scoresheet!$AB10+Scoresheet!$AC10+Scoresheet!$AD10),0.01))</f>
        <v>0</v>
      </c>
      <c r="Z10" s="115">
        <f>IF((Scoresheet!$AB10+Scoresheet!$AC10+Scoresheet!$AD10)=0,0,FLOOR(Scoresheet!AD10/(Scoresheet!$AB10+Scoresheet!$AC10+Scoresheet!$AD10),0.01))</f>
        <v>0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1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0</v>
      </c>
      <c r="AH10" s="109">
        <f>IF((Scoresheet!$AJ10+Scoresheet!$AK10+Scoresheet!$AL10)=0,0,FLOOR(Scoresheet!AL10/(Scoresheet!$AJ10+Scoresheet!$AK10+Scoresheet!$AL10),0.01))</f>
        <v>1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0</v>
      </c>
      <c r="AT10" s="66">
        <f t="shared" si="14"/>
        <v>1</v>
      </c>
      <c r="AU10" s="66">
        <f t="shared" si="15"/>
        <v>1</v>
      </c>
      <c r="AV10" s="66">
        <f t="shared" si="16"/>
        <v>1</v>
      </c>
      <c r="AW10" s="66">
        <f t="shared" si="17"/>
        <v>1</v>
      </c>
      <c r="AX10" s="66">
        <f t="shared" si="18"/>
        <v>1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1</v>
      </c>
      <c r="BD10" s="66">
        <f t="shared" si="24"/>
        <v>1</v>
      </c>
      <c r="BE10" s="66">
        <f t="shared" si="25"/>
        <v>1</v>
      </c>
      <c r="BF10" s="66">
        <f t="shared" si="26"/>
        <v>1</v>
      </c>
      <c r="BG10" s="66">
        <f t="shared" si="27"/>
        <v>0</v>
      </c>
      <c r="BH10" s="66">
        <f t="shared" si="28"/>
        <v>0</v>
      </c>
      <c r="BI10" s="66">
        <f t="shared" si="29"/>
        <v>0</v>
      </c>
      <c r="BJ10" s="66">
        <f t="shared" si="30"/>
        <v>0</v>
      </c>
      <c r="BK10" s="66">
        <f t="shared" si="31"/>
        <v>1</v>
      </c>
      <c r="BL10" s="66">
        <f t="shared" si="32"/>
        <v>1</v>
      </c>
      <c r="BM10" s="66">
        <f t="shared" si="33"/>
        <v>0</v>
      </c>
      <c r="BN10" s="66">
        <f t="shared" si="34"/>
        <v>0</v>
      </c>
      <c r="BO10" s="66">
        <f t="shared" si="35"/>
        <v>0</v>
      </c>
      <c r="BP10" s="66">
        <f t="shared" si="36"/>
        <v>0</v>
      </c>
      <c r="BQ10" s="66">
        <f t="shared" si="37"/>
        <v>1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0</v>
      </c>
      <c r="BV10" s="66">
        <f t="shared" si="42"/>
        <v>1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 xml:space="preserve">OTU 5 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0.2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0.2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0.2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0.2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0.2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</v>
      </c>
      <c r="W11" s="109">
        <f>IF((Scoresheet!$Y11+Scoresheet!$Z11+Scoresheet!$AA11)=0,0,FLOOR(Scoresheet!AA11/(Scoresheet!$Y11+Scoresheet!$Z11+Scoresheet!$AA11),0.01))</f>
        <v>1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</v>
      </c>
      <c r="Z11" s="115">
        <f>IF((Scoresheet!$AB11+Scoresheet!$AC11+Scoresheet!$AD11)=0,0,FLOOR(Scoresheet!AD11/(Scoresheet!$AB11+Scoresheet!$AC11+Scoresheet!$AD11),0.01))</f>
        <v>1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0.5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0.5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1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0</v>
      </c>
      <c r="BC11" s="66">
        <f t="shared" si="23"/>
        <v>1</v>
      </c>
      <c r="BD11" s="66">
        <f t="shared" si="24"/>
        <v>1</v>
      </c>
      <c r="BE11" s="66">
        <f t="shared" si="25"/>
        <v>1</v>
      </c>
      <c r="BF11" s="66">
        <f t="shared" si="26"/>
        <v>1</v>
      </c>
      <c r="BG11" s="66">
        <f t="shared" si="27"/>
        <v>1</v>
      </c>
      <c r="BH11" s="66">
        <f t="shared" si="28"/>
        <v>0</v>
      </c>
      <c r="BI11" s="66">
        <f t="shared" si="29"/>
        <v>0</v>
      </c>
      <c r="BJ11" s="66">
        <f t="shared" si="30"/>
        <v>0</v>
      </c>
      <c r="BK11" s="66">
        <f t="shared" si="31"/>
        <v>1</v>
      </c>
      <c r="BL11" s="66">
        <f t="shared" si="32"/>
        <v>0</v>
      </c>
      <c r="BM11" s="66">
        <f t="shared" si="33"/>
        <v>0</v>
      </c>
      <c r="BN11" s="66">
        <f t="shared" si="34"/>
        <v>1</v>
      </c>
      <c r="BO11" s="66">
        <f t="shared" si="35"/>
        <v>0</v>
      </c>
      <c r="BP11" s="66">
        <f t="shared" si="36"/>
        <v>1</v>
      </c>
      <c r="BQ11" s="66">
        <f t="shared" si="37"/>
        <v>1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OTU 6 Rhus chinensis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0</v>
      </c>
      <c r="F12" s="66">
        <f>IF(Scoresheet!G12=0,0,Scoresheet!G12/(Scoresheet!G12+Scoresheet!H12)*(IF(Result!E12=0,1,Result!E12)))</f>
        <v>0.5</v>
      </c>
      <c r="G12" s="66">
        <f>IF(Scoresheet!I12=0,0,Scoresheet!I12/(Scoresheet!I12+Scoresheet!J12)*(IF(Result!E12=0,1,Result!E12)))</f>
        <v>0.5</v>
      </c>
      <c r="H12" s="66">
        <f>IF(Scoresheet!K12=0,0,Scoresheet!K12/(Scoresheet!L12+Scoresheet!K12)*(IF(Result!E12=0,1,Result!E12)))</f>
        <v>0.5</v>
      </c>
      <c r="I12" s="66">
        <f>IF(Scoresheet!L12=0,0,Scoresheet!L12/(Scoresheet!K12+Scoresheet!L12)*(IF(Result!E12=0,1,Result!E12)))</f>
        <v>0.5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0.2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0.2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0.2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0.2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0.2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0</v>
      </c>
      <c r="W12" s="109">
        <f>IF((Scoresheet!$Y12+Scoresheet!$Z12+Scoresheet!$AA12)=0,0,FLOOR(Scoresheet!AA12/(Scoresheet!$Y12+Scoresheet!$Z12+Scoresheet!$AA12),0.01))</f>
        <v>1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1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0.5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0.5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0</v>
      </c>
      <c r="AT12" s="66">
        <f t="shared" si="14"/>
        <v>1</v>
      </c>
      <c r="AU12" s="66">
        <f t="shared" si="15"/>
        <v>1</v>
      </c>
      <c r="AV12" s="66">
        <f t="shared" si="16"/>
        <v>1</v>
      </c>
      <c r="AW12" s="66">
        <f t="shared" si="17"/>
        <v>1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0</v>
      </c>
      <c r="BC12" s="66">
        <f t="shared" si="23"/>
        <v>1</v>
      </c>
      <c r="BD12" s="66">
        <f t="shared" si="24"/>
        <v>1</v>
      </c>
      <c r="BE12" s="66">
        <f t="shared" si="25"/>
        <v>1</v>
      </c>
      <c r="BF12" s="66">
        <f t="shared" si="26"/>
        <v>1</v>
      </c>
      <c r="BG12" s="66">
        <f t="shared" si="27"/>
        <v>1</v>
      </c>
      <c r="BH12" s="66">
        <f t="shared" si="28"/>
        <v>0</v>
      </c>
      <c r="BI12" s="66">
        <f t="shared" si="29"/>
        <v>0</v>
      </c>
      <c r="BJ12" s="66">
        <f t="shared" si="30"/>
        <v>0</v>
      </c>
      <c r="BK12" s="66">
        <f t="shared" si="31"/>
        <v>1</v>
      </c>
      <c r="BL12" s="66">
        <f t="shared" si="32"/>
        <v>0</v>
      </c>
      <c r="BM12" s="66">
        <f t="shared" si="33"/>
        <v>0</v>
      </c>
      <c r="BN12" s="66">
        <f t="shared" si="34"/>
        <v>1</v>
      </c>
      <c r="BO12" s="66">
        <f t="shared" si="35"/>
        <v>0</v>
      </c>
      <c r="BP12" s="66">
        <f t="shared" si="36"/>
        <v>1</v>
      </c>
      <c r="BQ12" s="66">
        <f t="shared" si="37"/>
        <v>1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OTU 7 Spiraea japonica var fortunei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0</v>
      </c>
      <c r="F13" s="66">
        <f>IF(Scoresheet!G13=0,0,Scoresheet!G13/(Scoresheet!G13+Scoresheet!H13)*(IF(Result!E13=0,1,Result!E13)))</f>
        <v>0.5</v>
      </c>
      <c r="G13" s="66">
        <f>IF(Scoresheet!I13=0,0,Scoresheet!I13/(Scoresheet!I13+Scoresheet!J13)*(IF(Result!E13=0,1,Result!E13)))</f>
        <v>0.5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1</v>
      </c>
      <c r="J13" s="109">
        <f>IF(Scoresheet!M13=0,0,Scoresheet!M13/(Scoresheet!M13+Scoresheet!N13))</f>
        <v>1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0.33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0.33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0.33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0</v>
      </c>
      <c r="W13" s="109">
        <f>IF((Scoresheet!$Y13+Scoresheet!$Z13+Scoresheet!$AA13)=0,0,FLOOR(Scoresheet!AA13/(Scoresheet!$Y13+Scoresheet!$Z13+Scoresheet!$AA13),0.01))</f>
        <v>1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</v>
      </c>
      <c r="Z13" s="115">
        <f>IF((Scoresheet!$AB13+Scoresheet!$AC13+Scoresheet!$AD13)=0,0,FLOOR(Scoresheet!AD13/(Scoresheet!$AB13+Scoresheet!$AC13+Scoresheet!$AD13),0.01))</f>
        <v>1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1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0</v>
      </c>
      <c r="AT13" s="66">
        <f t="shared" si="14"/>
        <v>1</v>
      </c>
      <c r="AU13" s="66">
        <f t="shared" si="15"/>
        <v>1</v>
      </c>
      <c r="AV13" s="66">
        <f t="shared" si="16"/>
        <v>0</v>
      </c>
      <c r="AW13" s="66">
        <f t="shared" si="17"/>
        <v>1</v>
      </c>
      <c r="AX13" s="66">
        <f t="shared" si="18"/>
        <v>1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0</v>
      </c>
      <c r="BC13" s="66">
        <f t="shared" si="23"/>
        <v>1</v>
      </c>
      <c r="BD13" s="66">
        <f t="shared" si="24"/>
        <v>1</v>
      </c>
      <c r="BE13" s="66">
        <f t="shared" si="25"/>
        <v>1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0</v>
      </c>
      <c r="BK13" s="66">
        <f t="shared" si="31"/>
        <v>1</v>
      </c>
      <c r="BL13" s="66">
        <f t="shared" si="32"/>
        <v>0</v>
      </c>
      <c r="BM13" s="66">
        <f t="shared" si="33"/>
        <v>0</v>
      </c>
      <c r="BN13" s="66">
        <f t="shared" si="34"/>
        <v>1</v>
      </c>
      <c r="BO13" s="66">
        <f t="shared" si="35"/>
        <v>0</v>
      </c>
      <c r="BP13" s="66">
        <f t="shared" si="36"/>
        <v>0</v>
      </c>
      <c r="BQ13" s="66">
        <f t="shared" si="37"/>
        <v>1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OTU 8 Lindera glaucac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1</v>
      </c>
      <c r="F14" s="66">
        <f>IF(Scoresheet!G14=0,0,Scoresheet!G14/(Scoresheet!G14+Scoresheet!H14)*(IF(Result!E14=0,1,Result!E14)))</f>
        <v>0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0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0.5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0.5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0.33</v>
      </c>
      <c r="V14" s="66">
        <f>IF((Scoresheet!$Y14+Scoresheet!$Z14+Scoresheet!$AA14)=0,0,FLOOR(Scoresheet!Z14/(Scoresheet!$Y14+Scoresheet!$Z14+Scoresheet!$AA14),0.01))</f>
        <v>0.33</v>
      </c>
      <c r="W14" s="109">
        <f>IF((Scoresheet!$Y14+Scoresheet!$Z14+Scoresheet!$AA14)=0,0,FLOOR(Scoresheet!AA14/(Scoresheet!$Y14+Scoresheet!$Z14+Scoresheet!$AA14),0.01))</f>
        <v>0.33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</v>
      </c>
      <c r="Z14" s="115">
        <f>IF((Scoresheet!$AB14+Scoresheet!$AC14+Scoresheet!$AD14)=0,0,FLOOR(Scoresheet!AD14/(Scoresheet!$AB14+Scoresheet!$AC14+Scoresheet!$AD14),0.01))</f>
        <v>1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0.5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0.5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1</v>
      </c>
      <c r="AT14" s="66">
        <f t="shared" si="14"/>
        <v>0</v>
      </c>
      <c r="AU14" s="66">
        <f t="shared" si="15"/>
        <v>0</v>
      </c>
      <c r="AV14" s="66">
        <f t="shared" si="16"/>
        <v>0</v>
      </c>
      <c r="AW14" s="66">
        <f t="shared" si="17"/>
        <v>0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0</v>
      </c>
      <c r="BC14" s="66">
        <f t="shared" si="23"/>
        <v>1</v>
      </c>
      <c r="BD14" s="66">
        <f t="shared" si="24"/>
        <v>1</v>
      </c>
      <c r="BE14" s="66">
        <f t="shared" si="25"/>
        <v>0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1</v>
      </c>
      <c r="BJ14" s="66">
        <f t="shared" si="30"/>
        <v>1</v>
      </c>
      <c r="BK14" s="66">
        <f t="shared" si="31"/>
        <v>1</v>
      </c>
      <c r="BL14" s="66">
        <f t="shared" si="32"/>
        <v>0</v>
      </c>
      <c r="BM14" s="66">
        <f t="shared" si="33"/>
        <v>0</v>
      </c>
      <c r="BN14" s="66">
        <f t="shared" si="34"/>
        <v>1</v>
      </c>
      <c r="BO14" s="66">
        <f t="shared" si="35"/>
        <v>0</v>
      </c>
      <c r="BP14" s="66">
        <f t="shared" si="36"/>
        <v>1</v>
      </c>
      <c r="BQ14" s="66">
        <f t="shared" si="37"/>
        <v>1</v>
      </c>
      <c r="BR14" s="66">
        <f t="shared" si="38"/>
        <v>0</v>
      </c>
      <c r="BS14" s="66">
        <f t="shared" si="39"/>
        <v>0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OTU 9 Elaeagnus glabra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1</v>
      </c>
      <c r="F15" s="66">
        <f>IF(Scoresheet!G15=0,0,Scoresheet!G15/(Scoresheet!G15+Scoresheet!H15)*(IF(Result!E15=0,1,Result!E15)))</f>
        <v>0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0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0.25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0.25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0.25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0.25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0.5</v>
      </c>
      <c r="W15" s="109">
        <f>IF((Scoresheet!$Y15+Scoresheet!$Z15+Scoresheet!$AA15)=0,0,FLOOR(Scoresheet!AA15/(Scoresheet!$Y15+Scoresheet!$Z15+Scoresheet!$AA15),0.01))</f>
        <v>0.5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0.5</v>
      </c>
      <c r="Z15" s="115">
        <f>IF((Scoresheet!$AB15+Scoresheet!$AC15+Scoresheet!$AD15)=0,0,FLOOR(Scoresheet!AD15/(Scoresheet!$AB15+Scoresheet!$AC15+Scoresheet!$AD15),0.01))</f>
        <v>0.5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0.5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0.5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1</v>
      </c>
      <c r="AT15" s="66">
        <f t="shared" si="14"/>
        <v>0</v>
      </c>
      <c r="AU15" s="66">
        <f t="shared" si="15"/>
        <v>0</v>
      </c>
      <c r="AV15" s="66">
        <f t="shared" si="16"/>
        <v>0</v>
      </c>
      <c r="AW15" s="66">
        <f t="shared" si="17"/>
        <v>0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0</v>
      </c>
      <c r="BC15" s="66">
        <f t="shared" si="23"/>
        <v>1</v>
      </c>
      <c r="BD15" s="66">
        <f t="shared" si="24"/>
        <v>1</v>
      </c>
      <c r="BE15" s="66">
        <f t="shared" si="25"/>
        <v>1</v>
      </c>
      <c r="BF15" s="66">
        <f t="shared" si="26"/>
        <v>1</v>
      </c>
      <c r="BG15" s="66">
        <f t="shared" si="27"/>
        <v>0</v>
      </c>
      <c r="BH15" s="66">
        <f t="shared" si="28"/>
        <v>0</v>
      </c>
      <c r="BI15" s="66">
        <f t="shared" si="29"/>
        <v>0</v>
      </c>
      <c r="BJ15" s="66">
        <f t="shared" si="30"/>
        <v>1</v>
      </c>
      <c r="BK15" s="66">
        <f t="shared" si="31"/>
        <v>1</v>
      </c>
      <c r="BL15" s="66">
        <f t="shared" si="32"/>
        <v>0</v>
      </c>
      <c r="BM15" s="66">
        <f t="shared" si="33"/>
        <v>1</v>
      </c>
      <c r="BN15" s="66">
        <f t="shared" si="34"/>
        <v>1</v>
      </c>
      <c r="BO15" s="66">
        <f t="shared" si="35"/>
        <v>0</v>
      </c>
      <c r="BP15" s="66">
        <f t="shared" si="36"/>
        <v>0</v>
      </c>
      <c r="BQ15" s="66">
        <f t="shared" si="37"/>
        <v>1</v>
      </c>
      <c r="BR15" s="66">
        <f t="shared" si="38"/>
        <v>1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OTU 10 Callicarpa giraldii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0</v>
      </c>
      <c r="F16" s="66">
        <f>IF(Scoresheet!G16=0,0,Scoresheet!G16/(Scoresheet!G16+Scoresheet!H16)*(IF(Result!E16=0,1,Result!E16)))</f>
        <v>0.5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1</v>
      </c>
      <c r="I16" s="66">
        <f>IF(Scoresheet!L16=0,0,Scoresheet!L16/(Scoresheet!K16+Scoresheet!L16)*(IF(Result!E16=0,1,Result!E16)))</f>
        <v>0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0.5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0.5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</v>
      </c>
      <c r="V16" s="66">
        <f>IF((Scoresheet!$Y16+Scoresheet!$Z16+Scoresheet!$AA16)=0,0,FLOOR(Scoresheet!Z16/(Scoresheet!$Y16+Scoresheet!$Z16+Scoresheet!$AA16),0.01))</f>
        <v>0</v>
      </c>
      <c r="W16" s="109">
        <f>IF((Scoresheet!$Y16+Scoresheet!$Z16+Scoresheet!$AA16)=0,0,FLOOR(Scoresheet!AA16/(Scoresheet!$Y16+Scoresheet!$Z16+Scoresheet!$AA16),0.01))</f>
        <v>1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1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0.5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0.5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0</v>
      </c>
      <c r="AT16" s="66">
        <f t="shared" si="14"/>
        <v>1</v>
      </c>
      <c r="AU16" s="66">
        <f t="shared" si="15"/>
        <v>0</v>
      </c>
      <c r="AV16" s="66">
        <f t="shared" si="16"/>
        <v>1</v>
      </c>
      <c r="AW16" s="66">
        <f t="shared" si="17"/>
        <v>0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0</v>
      </c>
      <c r="BB16" s="66">
        <f t="shared" si="22"/>
        <v>0</v>
      </c>
      <c r="BC16" s="66">
        <f t="shared" si="23"/>
        <v>0</v>
      </c>
      <c r="BD16" s="66">
        <f t="shared" si="24"/>
        <v>0</v>
      </c>
      <c r="BE16" s="66">
        <f t="shared" si="25"/>
        <v>1</v>
      </c>
      <c r="BF16" s="66">
        <f t="shared" si="26"/>
        <v>1</v>
      </c>
      <c r="BG16" s="66">
        <f t="shared" si="27"/>
        <v>0</v>
      </c>
      <c r="BH16" s="66">
        <f t="shared" si="28"/>
        <v>0</v>
      </c>
      <c r="BI16" s="66">
        <f t="shared" si="29"/>
        <v>0</v>
      </c>
      <c r="BJ16" s="66">
        <f t="shared" si="30"/>
        <v>0</v>
      </c>
      <c r="BK16" s="66">
        <f t="shared" si="31"/>
        <v>1</v>
      </c>
      <c r="BL16" s="66">
        <f t="shared" si="32"/>
        <v>0</v>
      </c>
      <c r="BM16" s="66">
        <f t="shared" si="33"/>
        <v>0</v>
      </c>
      <c r="BN16" s="66">
        <f t="shared" si="34"/>
        <v>1</v>
      </c>
      <c r="BO16" s="66">
        <f t="shared" si="35"/>
        <v>0</v>
      </c>
      <c r="BP16" s="66">
        <f t="shared" si="36"/>
        <v>0</v>
      </c>
      <c r="BQ16" s="66">
        <f t="shared" si="37"/>
        <v>1</v>
      </c>
      <c r="BR16" s="66">
        <f t="shared" si="38"/>
        <v>1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OTU 11 Vibernum dilatatum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0</v>
      </c>
      <c r="F17" s="66">
        <f>IF(Scoresheet!G17=0,0,Scoresheet!G17/(Scoresheet!G17+Scoresheet!H17)*(IF(Result!E17=0,1,Result!E17)))</f>
        <v>0.5</v>
      </c>
      <c r="G17" s="66">
        <f>IF(Scoresheet!I17=0,0,Scoresheet!I17/(Scoresheet!I17+Scoresheet!J17)*(IF(Result!E17=0,1,Result!E17)))</f>
        <v>0</v>
      </c>
      <c r="H17" s="66">
        <f>IF(Scoresheet!K17=0,0,Scoresheet!K17/(Scoresheet!L17+Scoresheet!K17)*(IF(Result!E17=0,1,Result!E17)))</f>
        <v>0</v>
      </c>
      <c r="I17" s="66">
        <f>IF(Scoresheet!L17=0,0,Scoresheet!L17/(Scoresheet!K17+Scoresheet!L17)*(IF(Result!E17=0,1,Result!E17)))</f>
        <v>1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0.33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0.33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0.33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0</v>
      </c>
      <c r="W17" s="109">
        <f>IF((Scoresheet!$Y17+Scoresheet!$Z17+Scoresheet!$AA17)=0,0,FLOOR(Scoresheet!AA17/(Scoresheet!$Y17+Scoresheet!$Z17+Scoresheet!$AA17),0.01))</f>
        <v>1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0.5</v>
      </c>
      <c r="Z17" s="115">
        <f>IF((Scoresheet!$AB17+Scoresheet!$AC17+Scoresheet!$AD17)=0,0,FLOOR(Scoresheet!AD17/(Scoresheet!$AB17+Scoresheet!$AC17+Scoresheet!$AD17),0.01))</f>
        <v>0.5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0.5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0.5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0</v>
      </c>
      <c r="AT17" s="66">
        <f t="shared" si="14"/>
        <v>1</v>
      </c>
      <c r="AU17" s="66">
        <f t="shared" si="15"/>
        <v>0</v>
      </c>
      <c r="AV17" s="66">
        <f t="shared" si="16"/>
        <v>0</v>
      </c>
      <c r="AW17" s="66">
        <f t="shared" si="17"/>
        <v>1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0</v>
      </c>
      <c r="BC17" s="66">
        <f t="shared" si="23"/>
        <v>1</v>
      </c>
      <c r="BD17" s="66">
        <f t="shared" si="24"/>
        <v>1</v>
      </c>
      <c r="BE17" s="66">
        <f t="shared" si="25"/>
        <v>1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0</v>
      </c>
      <c r="BJ17" s="66">
        <f t="shared" si="30"/>
        <v>0</v>
      </c>
      <c r="BK17" s="66">
        <f t="shared" si="31"/>
        <v>1</v>
      </c>
      <c r="BL17" s="66">
        <f t="shared" si="32"/>
        <v>0</v>
      </c>
      <c r="BM17" s="66">
        <f t="shared" si="33"/>
        <v>1</v>
      </c>
      <c r="BN17" s="66">
        <f t="shared" si="34"/>
        <v>1</v>
      </c>
      <c r="BO17" s="66">
        <f t="shared" si="35"/>
        <v>0</v>
      </c>
      <c r="BP17" s="66">
        <f t="shared" si="36"/>
        <v>1</v>
      </c>
      <c r="BQ17" s="66">
        <f t="shared" si="37"/>
        <v>1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OTU 12 Glochidion puberum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1</v>
      </c>
      <c r="F18" s="66">
        <f>IF(Scoresheet!G18=0,0,Scoresheet!G18/(Scoresheet!G18+Scoresheet!H18)*(IF(Result!E18=0,1,Result!E18)))</f>
        <v>0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0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0.5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0.5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0.5</v>
      </c>
      <c r="W18" s="109">
        <f>IF((Scoresheet!$Y18+Scoresheet!$Z18+Scoresheet!$AA18)=0,0,FLOOR(Scoresheet!AA18/(Scoresheet!$Y18+Scoresheet!$Z18+Scoresheet!$AA18),0.01))</f>
        <v>0.5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0.5</v>
      </c>
      <c r="Z18" s="115">
        <f>IF((Scoresheet!$AB18+Scoresheet!$AC18+Scoresheet!$AD18)=0,0,FLOOR(Scoresheet!AD18/(Scoresheet!$AB18+Scoresheet!$AC18+Scoresheet!$AD18),0.01))</f>
        <v>0.5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0.5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0.5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1</v>
      </c>
      <c r="AT18" s="66">
        <f t="shared" si="14"/>
        <v>0</v>
      </c>
      <c r="AU18" s="66">
        <f t="shared" si="15"/>
        <v>0</v>
      </c>
      <c r="AV18" s="66">
        <f t="shared" si="16"/>
        <v>0</v>
      </c>
      <c r="AW18" s="66">
        <f t="shared" si="17"/>
        <v>0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0</v>
      </c>
      <c r="BC18" s="66">
        <f t="shared" si="23"/>
        <v>1</v>
      </c>
      <c r="BD18" s="66">
        <f t="shared" si="24"/>
        <v>1</v>
      </c>
      <c r="BE18" s="66">
        <f t="shared" si="25"/>
        <v>0</v>
      </c>
      <c r="BF18" s="66">
        <f t="shared" si="26"/>
        <v>0</v>
      </c>
      <c r="BG18" s="66">
        <f t="shared" si="27"/>
        <v>0</v>
      </c>
      <c r="BH18" s="66">
        <f t="shared" si="28"/>
        <v>0</v>
      </c>
      <c r="BI18" s="66">
        <f t="shared" si="29"/>
        <v>0</v>
      </c>
      <c r="BJ18" s="66">
        <f t="shared" si="30"/>
        <v>1</v>
      </c>
      <c r="BK18" s="66">
        <f t="shared" si="31"/>
        <v>1</v>
      </c>
      <c r="BL18" s="66">
        <f t="shared" si="32"/>
        <v>0</v>
      </c>
      <c r="BM18" s="66">
        <f t="shared" si="33"/>
        <v>1</v>
      </c>
      <c r="BN18" s="66">
        <f t="shared" si="34"/>
        <v>1</v>
      </c>
      <c r="BO18" s="66">
        <f t="shared" si="35"/>
        <v>0</v>
      </c>
      <c r="BP18" s="66">
        <f t="shared" si="36"/>
        <v>0</v>
      </c>
      <c r="BQ18" s="66">
        <f t="shared" si="37"/>
        <v>1</v>
      </c>
      <c r="BR18" s="66">
        <f t="shared" si="38"/>
        <v>1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OTU 13 Litsea sp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1</v>
      </c>
      <c r="F19" s="66">
        <f>IF(Scoresheet!G19=0,0,Scoresheet!G19/(Scoresheet!G19+Scoresheet!H19)*(IF(Result!E19=0,1,Result!E19)))</f>
        <v>0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0.25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0.25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0.25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0.25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0</v>
      </c>
      <c r="W19" s="109">
        <f>IF((Scoresheet!$Y19+Scoresheet!$Z19+Scoresheet!$AA19)=0,0,FLOOR(Scoresheet!AA19/(Scoresheet!$Y19+Scoresheet!$Z19+Scoresheet!$AA19),0.01))</f>
        <v>1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</v>
      </c>
      <c r="Z19" s="115">
        <f>IF((Scoresheet!$AB19+Scoresheet!$AC19+Scoresheet!$AD19)=0,0,FLOOR(Scoresheet!AD19/(Scoresheet!$AB19+Scoresheet!$AC19+Scoresheet!$AD19),0.01))</f>
        <v>1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0.5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0.5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1</v>
      </c>
      <c r="BC19" s="66">
        <f t="shared" si="23"/>
        <v>1</v>
      </c>
      <c r="BD19" s="66">
        <f t="shared" si="24"/>
        <v>1</v>
      </c>
      <c r="BE19" s="66">
        <f t="shared" si="25"/>
        <v>1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0</v>
      </c>
      <c r="BJ19" s="66">
        <f t="shared" si="30"/>
        <v>0</v>
      </c>
      <c r="BK19" s="66">
        <f t="shared" si="31"/>
        <v>1</v>
      </c>
      <c r="BL19" s="66">
        <f t="shared" si="32"/>
        <v>0</v>
      </c>
      <c r="BM19" s="66">
        <f t="shared" si="33"/>
        <v>0</v>
      </c>
      <c r="BN19" s="66">
        <f t="shared" si="34"/>
        <v>1</v>
      </c>
      <c r="BO19" s="66">
        <f t="shared" si="35"/>
        <v>0</v>
      </c>
      <c r="BP19" s="66">
        <f t="shared" si="36"/>
        <v>0</v>
      </c>
      <c r="BQ19" s="66">
        <f t="shared" si="37"/>
        <v>1</v>
      </c>
      <c r="BR19" s="66">
        <f t="shared" si="38"/>
        <v>1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OTU 14 Meliosma flexuosa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0</v>
      </c>
      <c r="F20" s="66">
        <f>IF(Scoresheet!G20=0,0,Scoresheet!G20/(Scoresheet!G20+Scoresheet!H20)*(IF(Result!E20=0,1,Result!E20)))</f>
        <v>0.5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1</v>
      </c>
      <c r="J20" s="109">
        <f>IF(Scoresheet!M20=0,0,Scoresheet!M20/(Scoresheet!M20+Scoresheet!N20))</f>
        <v>0.5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0.5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0.5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0</v>
      </c>
      <c r="W20" s="109">
        <f>IF((Scoresheet!$Y20+Scoresheet!$Z20+Scoresheet!$AA20)=0,0,FLOOR(Scoresheet!AA20/(Scoresheet!$Y20+Scoresheet!$Z20+Scoresheet!$AA20),0.01))</f>
        <v>1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1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0</v>
      </c>
      <c r="AT20" s="66">
        <f t="shared" si="14"/>
        <v>1</v>
      </c>
      <c r="AU20" s="66">
        <f t="shared" si="15"/>
        <v>0</v>
      </c>
      <c r="AV20" s="66">
        <f t="shared" si="16"/>
        <v>0</v>
      </c>
      <c r="AW20" s="66">
        <f t="shared" si="17"/>
        <v>1</v>
      </c>
      <c r="AX20" s="66">
        <f t="shared" si="18"/>
        <v>1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0</v>
      </c>
      <c r="BC20" s="66">
        <f t="shared" si="23"/>
        <v>0</v>
      </c>
      <c r="BD20" s="66">
        <f t="shared" si="24"/>
        <v>0</v>
      </c>
      <c r="BE20" s="66">
        <f t="shared" si="25"/>
        <v>1</v>
      </c>
      <c r="BF20" s="66">
        <f t="shared" si="26"/>
        <v>1</v>
      </c>
      <c r="BG20" s="66">
        <f t="shared" si="27"/>
        <v>0</v>
      </c>
      <c r="BH20" s="66">
        <f t="shared" si="28"/>
        <v>0</v>
      </c>
      <c r="BI20" s="66">
        <f t="shared" si="29"/>
        <v>0</v>
      </c>
      <c r="BJ20" s="66">
        <f t="shared" si="30"/>
        <v>0</v>
      </c>
      <c r="BK20" s="66">
        <f t="shared" si="31"/>
        <v>1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0</v>
      </c>
      <c r="BQ20" s="66">
        <f t="shared" si="37"/>
        <v>1</v>
      </c>
      <c r="BR20" s="66">
        <f t="shared" si="38"/>
        <v>0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OTU 15 Eurya hebeclados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0</v>
      </c>
      <c r="F21" s="66">
        <f>IF(Scoresheet!G21=0,0,Scoresheet!G21/(Scoresheet!G21+Scoresheet!H21)*(IF(Result!E21=0,1,Result!E21)))</f>
        <v>0.5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1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0.33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0.33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0.33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</v>
      </c>
      <c r="V21" s="66">
        <f>IF((Scoresheet!$Y21+Scoresheet!$Z21+Scoresheet!$AA21)=0,0,FLOOR(Scoresheet!Z21/(Scoresheet!$Y21+Scoresheet!$Z21+Scoresheet!$AA21),0.01))</f>
        <v>0</v>
      </c>
      <c r="W21" s="109">
        <f>IF((Scoresheet!$Y21+Scoresheet!$Z21+Scoresheet!$AA21)=0,0,FLOOR(Scoresheet!AA21/(Scoresheet!$Y21+Scoresheet!$Z21+Scoresheet!$AA21),0.01))</f>
        <v>1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</v>
      </c>
      <c r="Z21" s="115">
        <f>IF((Scoresheet!$AB21+Scoresheet!$AC21+Scoresheet!$AD21)=0,0,FLOOR(Scoresheet!AD21/(Scoresheet!$AB21+Scoresheet!$AC21+Scoresheet!$AD21),0.01))</f>
        <v>1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0.5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0.5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1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0</v>
      </c>
      <c r="AT21" s="66">
        <f t="shared" si="14"/>
        <v>1</v>
      </c>
      <c r="AU21" s="66">
        <f t="shared" si="15"/>
        <v>0</v>
      </c>
      <c r="AV21" s="66">
        <f t="shared" si="16"/>
        <v>1</v>
      </c>
      <c r="AW21" s="66">
        <f t="shared" si="17"/>
        <v>0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1</v>
      </c>
      <c r="BC21" s="66">
        <f t="shared" si="23"/>
        <v>1</v>
      </c>
      <c r="BD21" s="66">
        <f t="shared" si="24"/>
        <v>1</v>
      </c>
      <c r="BE21" s="66">
        <f t="shared" si="25"/>
        <v>0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0</v>
      </c>
      <c r="BJ21" s="66">
        <f t="shared" si="30"/>
        <v>0</v>
      </c>
      <c r="BK21" s="66">
        <f t="shared" si="31"/>
        <v>1</v>
      </c>
      <c r="BL21" s="66">
        <f t="shared" si="32"/>
        <v>0</v>
      </c>
      <c r="BM21" s="66">
        <f t="shared" si="33"/>
        <v>0</v>
      </c>
      <c r="BN21" s="66">
        <f t="shared" si="34"/>
        <v>1</v>
      </c>
      <c r="BO21" s="66">
        <f t="shared" si="35"/>
        <v>0</v>
      </c>
      <c r="BP21" s="66">
        <f t="shared" si="36"/>
        <v>1</v>
      </c>
      <c r="BQ21" s="66">
        <f t="shared" si="37"/>
        <v>1</v>
      </c>
      <c r="BR21" s="66">
        <f t="shared" si="38"/>
        <v>0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OTU 16 Dendrobenthamia japonica var chinensis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1</v>
      </c>
      <c r="F22" s="66">
        <f>IF(Scoresheet!G22=0,0,Scoresheet!G22/(Scoresheet!G22+Scoresheet!H22)*(IF(Result!E22=0,1,Result!E22)))</f>
        <v>0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0.5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0.5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</v>
      </c>
      <c r="V22" s="66">
        <f>IF((Scoresheet!$Y22+Scoresheet!$Z22+Scoresheet!$AA22)=0,0,FLOOR(Scoresheet!Z22/(Scoresheet!$Y22+Scoresheet!$Z22+Scoresheet!$AA22),0.01))</f>
        <v>0</v>
      </c>
      <c r="W22" s="109">
        <f>IF((Scoresheet!$Y22+Scoresheet!$Z22+Scoresheet!$AA22)=0,0,FLOOR(Scoresheet!AA22/(Scoresheet!$Y22+Scoresheet!$Z22+Scoresheet!$AA22),0.01))</f>
        <v>1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</v>
      </c>
      <c r="Z22" s="115">
        <f>IF((Scoresheet!$AB22+Scoresheet!$AC22+Scoresheet!$AD22)=0,0,FLOOR(Scoresheet!AD22/(Scoresheet!$AB22+Scoresheet!$AC22+Scoresheet!$AD22),0.01))</f>
        <v>1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0.5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0.5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1</v>
      </c>
      <c r="AT22" s="66">
        <f t="shared" si="14"/>
        <v>0</v>
      </c>
      <c r="AU22" s="66">
        <f t="shared" si="15"/>
        <v>0</v>
      </c>
      <c r="AV22" s="66">
        <f t="shared" si="16"/>
        <v>0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0</v>
      </c>
      <c r="BC22" s="66">
        <f t="shared" si="23"/>
        <v>0</v>
      </c>
      <c r="BD22" s="66">
        <f t="shared" si="24"/>
        <v>1</v>
      </c>
      <c r="BE22" s="66">
        <f t="shared" si="25"/>
        <v>1</v>
      </c>
      <c r="BF22" s="66">
        <f t="shared" si="26"/>
        <v>0</v>
      </c>
      <c r="BG22" s="66">
        <f t="shared" si="27"/>
        <v>0</v>
      </c>
      <c r="BH22" s="66">
        <f t="shared" si="28"/>
        <v>0</v>
      </c>
      <c r="BI22" s="66">
        <f t="shared" si="29"/>
        <v>0</v>
      </c>
      <c r="BJ22" s="66">
        <f t="shared" si="30"/>
        <v>0</v>
      </c>
      <c r="BK22" s="66">
        <f t="shared" si="31"/>
        <v>1</v>
      </c>
      <c r="BL22" s="66">
        <f t="shared" si="32"/>
        <v>0</v>
      </c>
      <c r="BM22" s="66">
        <f t="shared" si="33"/>
        <v>0</v>
      </c>
      <c r="BN22" s="66">
        <f t="shared" si="34"/>
        <v>1</v>
      </c>
      <c r="BO22" s="66">
        <f t="shared" si="35"/>
        <v>0</v>
      </c>
      <c r="BP22" s="66">
        <f t="shared" si="36"/>
        <v>1</v>
      </c>
      <c r="BQ22" s="66">
        <f t="shared" si="37"/>
        <v>1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OTU 17 and 23 Akebia trifoliata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1</v>
      </c>
      <c r="F23" s="66">
        <f>IF(Scoresheet!G23=0,0,Scoresheet!G23/(Scoresheet!G23+Scoresheet!H23)*(IF(Result!E23=0,1,Result!E23)))</f>
        <v>0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0.33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0.33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0.33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1</v>
      </c>
      <c r="U23" s="66">
        <f>IF((Scoresheet!$Y23+Scoresheet!$Z23+Scoresheet!$AA23)=0,0,FLOOR(Scoresheet!Y23/(Scoresheet!$Y23+Scoresheet!$Z23+Scoresheet!$AA23),0.01))</f>
        <v>0.5</v>
      </c>
      <c r="V23" s="66">
        <f>IF((Scoresheet!$Y23+Scoresheet!$Z23+Scoresheet!$AA23)=0,0,FLOOR(Scoresheet!Z23/(Scoresheet!$Y23+Scoresheet!$Z23+Scoresheet!$AA23),0.01))</f>
        <v>0.5</v>
      </c>
      <c r="W23" s="109">
        <f>IF((Scoresheet!$Y23+Scoresheet!$Z23+Scoresheet!$AA23)=0,0,FLOOR(Scoresheet!AA23/(Scoresheet!$Y23+Scoresheet!$Z23+Scoresheet!$AA23),0.01))</f>
        <v>0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0.5</v>
      </c>
      <c r="Z23" s="115">
        <f>IF((Scoresheet!$AB23+Scoresheet!$AC23+Scoresheet!$AD23)=0,0,FLOOR(Scoresheet!AD23/(Scoresheet!$AB23+Scoresheet!$AC23+Scoresheet!$AD23),0.01))</f>
        <v>0.5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1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0.5</v>
      </c>
      <c r="AH23" s="109">
        <f>IF((Scoresheet!$AJ23+Scoresheet!$AK23+Scoresheet!$AL23)=0,0,FLOOR(Scoresheet!AL23/(Scoresheet!$AJ23+Scoresheet!$AK23+Scoresheet!$AL23),0.01))</f>
        <v>0.5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0</v>
      </c>
      <c r="AU23" s="66">
        <f t="shared" si="15"/>
        <v>0</v>
      </c>
      <c r="AV23" s="66">
        <f t="shared" si="16"/>
        <v>0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0</v>
      </c>
      <c r="BC23" s="66">
        <f t="shared" si="23"/>
        <v>1</v>
      </c>
      <c r="BD23" s="66">
        <f t="shared" si="24"/>
        <v>1</v>
      </c>
      <c r="BE23" s="66">
        <f t="shared" si="25"/>
        <v>1</v>
      </c>
      <c r="BF23" s="66">
        <f t="shared" si="26"/>
        <v>0</v>
      </c>
      <c r="BG23" s="66">
        <f t="shared" si="27"/>
        <v>0</v>
      </c>
      <c r="BH23" s="66">
        <f t="shared" si="28"/>
        <v>1</v>
      </c>
      <c r="BI23" s="66">
        <f t="shared" si="29"/>
        <v>1</v>
      </c>
      <c r="BJ23" s="66">
        <f t="shared" si="30"/>
        <v>1</v>
      </c>
      <c r="BK23" s="66">
        <f t="shared" si="31"/>
        <v>0</v>
      </c>
      <c r="BL23" s="66">
        <f t="shared" si="32"/>
        <v>0</v>
      </c>
      <c r="BM23" s="66">
        <f t="shared" si="33"/>
        <v>1</v>
      </c>
      <c r="BN23" s="66">
        <f t="shared" si="34"/>
        <v>1</v>
      </c>
      <c r="BO23" s="66">
        <f t="shared" si="35"/>
        <v>0</v>
      </c>
      <c r="BP23" s="66">
        <f t="shared" si="36"/>
        <v>1</v>
      </c>
      <c r="BQ23" s="66">
        <f t="shared" si="37"/>
        <v>0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1</v>
      </c>
      <c r="BV23" s="66">
        <f t="shared" si="42"/>
        <v>1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OTU 18 Clerodendron cyrtophllum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1</v>
      </c>
      <c r="F24" s="66">
        <f>IF(Scoresheet!G24=0,0,Scoresheet!G24/(Scoresheet!G24+Scoresheet!H24)*(IF(Result!E24=0,1,Result!E24)))</f>
        <v>0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0.33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0.33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0.33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0</v>
      </c>
      <c r="W24" s="109">
        <f>IF((Scoresheet!$Y24+Scoresheet!$Z24+Scoresheet!$AA24)=0,0,FLOOR(Scoresheet!AA24/(Scoresheet!$Y24+Scoresheet!$Z24+Scoresheet!$AA24),0.01))</f>
        <v>1</v>
      </c>
      <c r="X24" s="66">
        <f>IF((Scoresheet!$AB24+Scoresheet!$AC24+Scoresheet!$AD24)=0,0,FLOOR(Scoresheet!AB24/(Scoresheet!$AB24+Scoresheet!$AC24+Scoresheet!$AD24),0.01))</f>
        <v>0.33</v>
      </c>
      <c r="Y24" s="66">
        <f>IF((Scoresheet!$AB24+Scoresheet!$AC24+Scoresheet!$AD24)=0,0,FLOOR(Scoresheet!AC24/(Scoresheet!$AB24+Scoresheet!$AC24+Scoresheet!$AD24),0.01))</f>
        <v>0.33</v>
      </c>
      <c r="Z24" s="115">
        <f>IF((Scoresheet!$AB24+Scoresheet!$AC24+Scoresheet!$AD24)=0,0,FLOOR(Scoresheet!AD24/(Scoresheet!$AB24+Scoresheet!$AC24+Scoresheet!$AD24),0.01))</f>
        <v>0.33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1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1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0</v>
      </c>
      <c r="BC24" s="66">
        <f t="shared" si="23"/>
        <v>0</v>
      </c>
      <c r="BD24" s="66">
        <f t="shared" si="24"/>
        <v>0</v>
      </c>
      <c r="BE24" s="66">
        <f t="shared" si="25"/>
        <v>1</v>
      </c>
      <c r="BF24" s="66">
        <f t="shared" si="26"/>
        <v>1</v>
      </c>
      <c r="BG24" s="66">
        <f t="shared" si="27"/>
        <v>1</v>
      </c>
      <c r="BH24" s="66">
        <f t="shared" si="28"/>
        <v>0</v>
      </c>
      <c r="BI24" s="66">
        <f t="shared" si="29"/>
        <v>0</v>
      </c>
      <c r="BJ24" s="66">
        <f t="shared" si="30"/>
        <v>0</v>
      </c>
      <c r="BK24" s="66">
        <f t="shared" si="31"/>
        <v>1</v>
      </c>
      <c r="BL24" s="66">
        <f t="shared" si="32"/>
        <v>1</v>
      </c>
      <c r="BM24" s="66">
        <f t="shared" si="33"/>
        <v>1</v>
      </c>
      <c r="BN24" s="66">
        <f t="shared" si="34"/>
        <v>1</v>
      </c>
      <c r="BO24" s="66">
        <f t="shared" si="35"/>
        <v>0</v>
      </c>
      <c r="BP24" s="66">
        <f t="shared" si="36"/>
        <v>0</v>
      </c>
      <c r="BQ24" s="66">
        <f t="shared" si="37"/>
        <v>1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 xml:space="preserve">OTU 19 Hydrangea angustipetala 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0</v>
      </c>
      <c r="F25" s="66">
        <f>IF(Scoresheet!G25=0,0,Scoresheet!G25/(Scoresheet!G25+Scoresheet!H25)*(IF(Result!E25=0,1,Result!E25)))</f>
        <v>0.5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1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0.25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0.25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0.25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0.25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0</v>
      </c>
      <c r="W25" s="109">
        <f>IF((Scoresheet!$Y25+Scoresheet!$Z25+Scoresheet!$AA25)=0,0,FLOOR(Scoresheet!AA25/(Scoresheet!$Y25+Scoresheet!$Z25+Scoresheet!$AA25),0.01))</f>
        <v>1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1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0</v>
      </c>
      <c r="AT25" s="66">
        <f t="shared" si="14"/>
        <v>1</v>
      </c>
      <c r="AU25" s="66">
        <f t="shared" si="15"/>
        <v>0</v>
      </c>
      <c r="AV25" s="66">
        <f t="shared" si="16"/>
        <v>0</v>
      </c>
      <c r="AW25" s="66">
        <f t="shared" si="17"/>
        <v>1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0</v>
      </c>
      <c r="BC25" s="66">
        <f t="shared" si="23"/>
        <v>1</v>
      </c>
      <c r="BD25" s="66">
        <f t="shared" si="24"/>
        <v>1</v>
      </c>
      <c r="BE25" s="66">
        <f t="shared" si="25"/>
        <v>1</v>
      </c>
      <c r="BF25" s="66">
        <f t="shared" si="26"/>
        <v>1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0</v>
      </c>
      <c r="BK25" s="66">
        <f t="shared" si="31"/>
        <v>1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0</v>
      </c>
      <c r="BQ25" s="66">
        <f t="shared" si="37"/>
        <v>1</v>
      </c>
      <c r="BR25" s="66">
        <f t="shared" si="38"/>
        <v>0</v>
      </c>
      <c r="BS25" s="66">
        <f t="shared" si="39"/>
        <v>0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OTU 20 Serissa japonica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1</v>
      </c>
      <c r="F26" s="66">
        <f>IF(Scoresheet!G26=0,0,Scoresheet!G26/(Scoresheet!G26+Scoresheet!H26)*(IF(Result!E26=0,1,Result!E26)))</f>
        <v>0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0</v>
      </c>
      <c r="I26" s="66">
        <f>IF(Scoresheet!L26=0,0,Scoresheet!L26/(Scoresheet!K26+Scoresheet!L26)*(IF(Result!E26=0,1,Result!E26)))</f>
        <v>0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0.25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0.25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0.25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0.25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0.5</v>
      </c>
      <c r="W26" s="109">
        <f>IF((Scoresheet!$Y26+Scoresheet!$Z26+Scoresheet!$AA26)=0,0,FLOOR(Scoresheet!AA26/(Scoresheet!$Y26+Scoresheet!$Z26+Scoresheet!$AA26),0.01))</f>
        <v>0.5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</v>
      </c>
      <c r="Z26" s="115">
        <f>IF((Scoresheet!$AB26+Scoresheet!$AC26+Scoresheet!$AD26)=0,0,FLOOR(Scoresheet!AD26/(Scoresheet!$AB26+Scoresheet!$AC26+Scoresheet!$AD26),0.01))</f>
        <v>1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0.5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0.5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1</v>
      </c>
      <c r="AT26" s="66">
        <f t="shared" si="14"/>
        <v>0</v>
      </c>
      <c r="AU26" s="66">
        <f t="shared" si="15"/>
        <v>0</v>
      </c>
      <c r="AV26" s="66">
        <f t="shared" si="16"/>
        <v>0</v>
      </c>
      <c r="AW26" s="66">
        <f t="shared" si="17"/>
        <v>0</v>
      </c>
      <c r="AX26" s="66">
        <f t="shared" si="18"/>
        <v>0</v>
      </c>
      <c r="AY26" s="66">
        <f t="shared" si="19"/>
        <v>0</v>
      </c>
      <c r="AZ26" s="66">
        <f t="shared" si="20"/>
        <v>1</v>
      </c>
      <c r="BA26" s="66">
        <f t="shared" si="21"/>
        <v>1</v>
      </c>
      <c r="BB26" s="66">
        <f t="shared" si="22"/>
        <v>1</v>
      </c>
      <c r="BC26" s="66">
        <f t="shared" si="23"/>
        <v>1</v>
      </c>
      <c r="BD26" s="66">
        <f t="shared" si="24"/>
        <v>0</v>
      </c>
      <c r="BE26" s="66">
        <f t="shared" si="25"/>
        <v>0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0</v>
      </c>
      <c r="BJ26" s="66">
        <f t="shared" si="30"/>
        <v>1</v>
      </c>
      <c r="BK26" s="66">
        <f t="shared" si="31"/>
        <v>1</v>
      </c>
      <c r="BL26" s="66">
        <f t="shared" si="32"/>
        <v>0</v>
      </c>
      <c r="BM26" s="66">
        <f t="shared" si="33"/>
        <v>0</v>
      </c>
      <c r="BN26" s="66">
        <f t="shared" si="34"/>
        <v>1</v>
      </c>
      <c r="BO26" s="66">
        <f t="shared" si="35"/>
        <v>0</v>
      </c>
      <c r="BP26" s="66">
        <f t="shared" si="36"/>
        <v>1</v>
      </c>
      <c r="BQ26" s="66">
        <f t="shared" si="37"/>
        <v>1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 xml:space="preserve">OTU 21 Broussonetia kainoki </v>
      </c>
      <c r="C27" s="66">
        <f>IF(Scoresheet!C27=0,0,Scoresheet!C27/(Scoresheet!C27+Scoresheet!D27))</f>
        <v>0.5</v>
      </c>
      <c r="D27" s="109">
        <f>IF(Scoresheet!D27=0,0,Scoresheet!D27/(Scoresheet!C27+Scoresheet!D27))</f>
        <v>0.5</v>
      </c>
      <c r="E27" s="66">
        <f>IF(Scoresheet!E27=0,0,Scoresheet!E27/(Scoresheet!E27+Scoresheet!F27))</f>
        <v>0</v>
      </c>
      <c r="F27" s="66">
        <f>IF(Scoresheet!G27=0,0,Scoresheet!G27/(Scoresheet!G27+Scoresheet!H27)*(IF(Result!E27=0,1,Result!E27)))</f>
        <v>0.5</v>
      </c>
      <c r="G27" s="66">
        <f>IF(Scoresheet!I27=0,0,Scoresheet!I27/(Scoresheet!I27+Scoresheet!J27)*(IF(Result!E27=0,1,Result!E27)))</f>
        <v>0.5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1</v>
      </c>
      <c r="J27" s="109">
        <f>IF(Scoresheet!M27=0,0,Scoresheet!M27/(Scoresheet!M27+Scoresheet!N27))</f>
        <v>0.5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0.2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0.2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0.2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0.2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0.2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</v>
      </c>
      <c r="W27" s="109">
        <f>IF((Scoresheet!$Y27+Scoresheet!$Z27+Scoresheet!$AA27)=0,0,FLOOR(Scoresheet!AA27/(Scoresheet!$Y27+Scoresheet!$Z27+Scoresheet!$AA27),0.01))</f>
        <v>1</v>
      </c>
      <c r="X27" s="66">
        <f>IF((Scoresheet!$AB27+Scoresheet!$AC27+Scoresheet!$AD27)=0,0,FLOOR(Scoresheet!AB27/(Scoresheet!$AB27+Scoresheet!$AC27+Scoresheet!$AD27),0.01))</f>
        <v>0.5</v>
      </c>
      <c r="Y27" s="66">
        <f>IF((Scoresheet!$AB27+Scoresheet!$AC27+Scoresheet!$AD27)=0,0,FLOOR(Scoresheet!AC27/(Scoresheet!$AB27+Scoresheet!$AC27+Scoresheet!$AD27),0.01))</f>
        <v>0.5</v>
      </c>
      <c r="Z27" s="115">
        <f>IF((Scoresheet!$AB27+Scoresheet!$AC27+Scoresheet!$AD27)=0,0,FLOOR(Scoresheet!AD27/(Scoresheet!$AB27+Scoresheet!$AC27+Scoresheet!$AD27),0.01))</f>
        <v>0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0.5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0.5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0.5</v>
      </c>
      <c r="AH27" s="109">
        <f>IF((Scoresheet!$AJ27+Scoresheet!$AK27+Scoresheet!$AL27)=0,0,FLOOR(Scoresheet!AL27/(Scoresheet!$AJ27+Scoresheet!$AK27+Scoresheet!$AL27),0.01))</f>
        <v>0.5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0</v>
      </c>
      <c r="AT27" s="66">
        <f t="shared" si="14"/>
        <v>1</v>
      </c>
      <c r="AU27" s="66">
        <f t="shared" si="15"/>
        <v>1</v>
      </c>
      <c r="AV27" s="66">
        <f t="shared" si="16"/>
        <v>0</v>
      </c>
      <c r="AW27" s="66">
        <f t="shared" si="17"/>
        <v>1</v>
      </c>
      <c r="AX27" s="66">
        <f t="shared" si="18"/>
        <v>1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1</v>
      </c>
      <c r="BD27" s="66">
        <f t="shared" si="24"/>
        <v>1</v>
      </c>
      <c r="BE27" s="66">
        <f t="shared" si="25"/>
        <v>1</v>
      </c>
      <c r="BF27" s="66">
        <f t="shared" si="26"/>
        <v>1</v>
      </c>
      <c r="BG27" s="66">
        <f t="shared" si="27"/>
        <v>1</v>
      </c>
      <c r="BH27" s="66">
        <f t="shared" si="28"/>
        <v>0</v>
      </c>
      <c r="BI27" s="66">
        <f t="shared" si="29"/>
        <v>0</v>
      </c>
      <c r="BJ27" s="66">
        <f t="shared" si="30"/>
        <v>0</v>
      </c>
      <c r="BK27" s="66">
        <f t="shared" si="31"/>
        <v>1</v>
      </c>
      <c r="BL27" s="66">
        <f t="shared" si="32"/>
        <v>1</v>
      </c>
      <c r="BM27" s="66">
        <f t="shared" si="33"/>
        <v>1</v>
      </c>
      <c r="BN27" s="66">
        <f t="shared" si="34"/>
        <v>0</v>
      </c>
      <c r="BO27" s="66">
        <f t="shared" si="35"/>
        <v>0</v>
      </c>
      <c r="BP27" s="66">
        <f t="shared" si="36"/>
        <v>1</v>
      </c>
      <c r="BQ27" s="66">
        <f t="shared" si="37"/>
        <v>1</v>
      </c>
      <c r="BR27" s="66">
        <f t="shared" si="38"/>
        <v>0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1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OTU 22 and 25 ligustrum molliculum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1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0.25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0.25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0.25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0.25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0.5</v>
      </c>
      <c r="V28" s="66">
        <f>IF((Scoresheet!$Y28+Scoresheet!$Z28+Scoresheet!$AA28)=0,0,FLOOR(Scoresheet!Z28/(Scoresheet!$Y28+Scoresheet!$Z28+Scoresheet!$AA28),0.01))</f>
        <v>0.5</v>
      </c>
      <c r="W28" s="109">
        <f>IF((Scoresheet!$Y28+Scoresheet!$Z28+Scoresheet!$AA28)=0,0,FLOOR(Scoresheet!AA28/(Scoresheet!$Y28+Scoresheet!$Z28+Scoresheet!$AA28),0.01))</f>
        <v>0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0</v>
      </c>
      <c r="Z28" s="115">
        <f>IF((Scoresheet!$AB28+Scoresheet!$AC28+Scoresheet!$AD28)=0,0,FLOOR(Scoresheet!AD28/(Scoresheet!$AB28+Scoresheet!$AC28+Scoresheet!$AD28),0.01))</f>
        <v>1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0.33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0.33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0.33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1</v>
      </c>
      <c r="BB28" s="66">
        <f t="shared" si="22"/>
        <v>1</v>
      </c>
      <c r="BC28" s="66">
        <f t="shared" si="23"/>
        <v>1</v>
      </c>
      <c r="BD28" s="66">
        <f t="shared" si="24"/>
        <v>1</v>
      </c>
      <c r="BE28" s="66">
        <f t="shared" si="25"/>
        <v>0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1</v>
      </c>
      <c r="BJ28" s="66">
        <f t="shared" si="30"/>
        <v>1</v>
      </c>
      <c r="BK28" s="66">
        <f t="shared" si="31"/>
        <v>0</v>
      </c>
      <c r="BL28" s="66">
        <f t="shared" si="32"/>
        <v>0</v>
      </c>
      <c r="BM28" s="66">
        <f t="shared" si="33"/>
        <v>0</v>
      </c>
      <c r="BN28" s="66">
        <f t="shared" si="34"/>
        <v>1</v>
      </c>
      <c r="BO28" s="66">
        <f t="shared" si="35"/>
        <v>0</v>
      </c>
      <c r="BP28" s="66">
        <f t="shared" si="36"/>
        <v>1</v>
      </c>
      <c r="BQ28" s="66">
        <f t="shared" si="37"/>
        <v>1</v>
      </c>
      <c r="BR28" s="66">
        <f t="shared" si="38"/>
        <v>1</v>
      </c>
      <c r="BS28" s="66">
        <f t="shared" si="39"/>
        <v>0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Scoresheet!B30</f>
        <v>OTU 24 Dalbergia hupeana</v>
      </c>
      <c r="C29" s="66">
        <f>IF(Scoresheet!C30=0,0,Scoresheet!C30/(Scoresheet!C30+Scoresheet!D30))</f>
        <v>1</v>
      </c>
      <c r="D29" s="109">
        <f>IF(Scoresheet!D30=0,0,Scoresheet!D30/(Scoresheet!C30+Scoresheet!D30))</f>
        <v>0</v>
      </c>
      <c r="E29" s="66">
        <f>IF(Scoresheet!E30=0,0,Scoresheet!E30/(Scoresheet!E30+Scoresheet!F30))</f>
        <v>1</v>
      </c>
      <c r="F29" s="66">
        <f>IF(Scoresheet!G30=0,0,Scoresheet!G30/(Scoresheet!G30+Scoresheet!H30)*(IF(Result!E29=0,1,Result!E29)))</f>
        <v>0</v>
      </c>
      <c r="G29" s="66">
        <f>IF(Scoresheet!I30=0,0,Scoresheet!I30/(Scoresheet!I30+Scoresheet!J30)*(IF(Result!E29=0,1,Result!E29)))</f>
        <v>0</v>
      </c>
      <c r="H29" s="66">
        <f>IF(Scoresheet!K30=0,0,Scoresheet!K30/(Scoresheet!L30+Scoresheet!K30)*(IF(Result!E29=0,1,Result!E29)))</f>
        <v>0</v>
      </c>
      <c r="I29" s="66">
        <f>IF(Scoresheet!L30=0,0,Scoresheet!L30/(Scoresheet!K30+Scoresheet!L30)*(IF(Result!E29=0,1,Result!E29)))</f>
        <v>0</v>
      </c>
      <c r="J29" s="109">
        <f>IF(Scoresheet!M30=0,0,Scoresheet!M30/(Scoresheet!M30+Scoresheet!N30))</f>
        <v>0</v>
      </c>
      <c r="K29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29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29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29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29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0.5</v>
      </c>
      <c r="P29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0.5</v>
      </c>
      <c r="Q29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</v>
      </c>
      <c r="R29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29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29" s="66">
        <f>Scoresheet!X30</f>
        <v>1</v>
      </c>
      <c r="U29" s="66">
        <f>IF((Scoresheet!$Y30+Scoresheet!$Z30+Scoresheet!$AA30)=0,0,FLOOR(Scoresheet!Y30/(Scoresheet!$Y30+Scoresheet!$Z30+Scoresheet!$AA30),0.01))</f>
        <v>1</v>
      </c>
      <c r="V29" s="66">
        <f>IF((Scoresheet!$Y30+Scoresheet!$Z30+Scoresheet!$AA30)=0,0,FLOOR(Scoresheet!Z30/(Scoresheet!$Y30+Scoresheet!$Z30+Scoresheet!$AA30),0.01))</f>
        <v>0</v>
      </c>
      <c r="W29" s="109">
        <f>IF((Scoresheet!$Y30+Scoresheet!$Z30+Scoresheet!$AA30)=0,0,FLOOR(Scoresheet!AA30/(Scoresheet!$Y30+Scoresheet!$Z30+Scoresheet!$AA30),0.01))</f>
        <v>0</v>
      </c>
      <c r="X29" s="66">
        <f>IF((Scoresheet!$AB30+Scoresheet!$AC30+Scoresheet!$AD30)=0,0,FLOOR(Scoresheet!AB30/(Scoresheet!$AB30+Scoresheet!$AC30+Scoresheet!$AD30),0.01))</f>
        <v>0</v>
      </c>
      <c r="Y29" s="66">
        <f>IF((Scoresheet!$AB30+Scoresheet!$AC30+Scoresheet!$AD30)=0,0,FLOOR(Scoresheet!AC30/(Scoresheet!$AB30+Scoresheet!$AC30+Scoresheet!$AD30),0.01))</f>
        <v>0.5</v>
      </c>
      <c r="Z29" s="115">
        <f>IF((Scoresheet!$AB30+Scoresheet!$AC30+Scoresheet!$AD30)=0,0,FLOOR(Scoresheet!AD30/(Scoresheet!$AB30+Scoresheet!$AC30+Scoresheet!$AD30),0.01))</f>
        <v>0.5</v>
      </c>
      <c r="AA29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29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1</v>
      </c>
      <c r="AC29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</v>
      </c>
      <c r="AD29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29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29" s="66">
        <f>IF((Scoresheet!$AJ30+Scoresheet!$AK30+Scoresheet!$AL30)=0,0,FLOOR(Scoresheet!AJ30/(Scoresheet!$AJ30+Scoresheet!$AK30+Scoresheet!$AL30),0.01))</f>
        <v>0</v>
      </c>
      <c r="AG29" s="66">
        <f>IF((Scoresheet!$AJ30+Scoresheet!$AK30+Scoresheet!$AL30)=0,0,FLOOR(Scoresheet!AK30/(Scoresheet!$AJ30+Scoresheet!$AK30+Scoresheet!$AL30),0.01))</f>
        <v>1</v>
      </c>
      <c r="AH29" s="109">
        <f>IF((Scoresheet!$AJ30+Scoresheet!$AK30+Scoresheet!$AL30)=0,0,FLOOR(Scoresheet!AL30/(Scoresheet!$AJ30+Scoresheet!$AK30+Scoresheet!$AL30),0.01))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1</v>
      </c>
      <c r="AT29" s="66">
        <f t="shared" si="14"/>
        <v>0</v>
      </c>
      <c r="AU29" s="66">
        <f t="shared" si="15"/>
        <v>0</v>
      </c>
      <c r="AV29" s="66">
        <f t="shared" si="16"/>
        <v>0</v>
      </c>
      <c r="AW29" s="66">
        <f t="shared" si="17"/>
        <v>0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1</v>
      </c>
      <c r="BD29" s="66">
        <f t="shared" si="24"/>
        <v>1</v>
      </c>
      <c r="BE29" s="66">
        <f t="shared" si="25"/>
        <v>0</v>
      </c>
      <c r="BF29" s="66">
        <f t="shared" si="26"/>
        <v>0</v>
      </c>
      <c r="BG29" s="66">
        <f t="shared" si="27"/>
        <v>0</v>
      </c>
      <c r="BH29" s="66">
        <f t="shared" si="28"/>
        <v>1</v>
      </c>
      <c r="BI29" s="66">
        <f t="shared" si="29"/>
        <v>1</v>
      </c>
      <c r="BJ29" s="66">
        <f t="shared" si="30"/>
        <v>0</v>
      </c>
      <c r="BK29" s="66">
        <f t="shared" si="31"/>
        <v>0</v>
      </c>
      <c r="BL29" s="66">
        <f t="shared" si="32"/>
        <v>0</v>
      </c>
      <c r="BM29" s="66">
        <f t="shared" si="33"/>
        <v>1</v>
      </c>
      <c r="BN29" s="66">
        <f t="shared" si="34"/>
        <v>1</v>
      </c>
      <c r="BO29" s="66">
        <f t="shared" si="35"/>
        <v>0</v>
      </c>
      <c r="BP29" s="66">
        <f t="shared" si="36"/>
        <v>1</v>
      </c>
      <c r="BQ29" s="66">
        <f t="shared" si="37"/>
        <v>0</v>
      </c>
      <c r="BR29" s="66">
        <f t="shared" si="38"/>
        <v>0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Scoresheet!B32</f>
        <v>OTU 26 Cerasus sp</v>
      </c>
      <c r="C30" s="66">
        <f>IF(Scoresheet!C32=0,0,Scoresheet!C32/(Scoresheet!C32+Scoresheet!D32))</f>
        <v>1</v>
      </c>
      <c r="D30" s="109">
        <f>IF(Scoresheet!D32=0,0,Scoresheet!D32/(Scoresheet!C32+Scoresheet!D32))</f>
        <v>0</v>
      </c>
      <c r="E30" s="66">
        <f>IF(Scoresheet!E32=0,0,Scoresheet!E32/(Scoresheet!E32+Scoresheet!F32))</f>
        <v>0</v>
      </c>
      <c r="F30" s="66">
        <f>IF(Scoresheet!G32=0,0,Scoresheet!G32/(Scoresheet!G32+Scoresheet!H32)*(IF(Result!E30=0,1,Result!E30)))</f>
        <v>0.5</v>
      </c>
      <c r="G30" s="66">
        <f>IF(Scoresheet!I32=0,0,Scoresheet!I32/(Scoresheet!I32+Scoresheet!J32)*(IF(Result!E30=0,1,Result!E30)))</f>
        <v>0</v>
      </c>
      <c r="H30" s="66">
        <f>IF(Scoresheet!K32=0,0,Scoresheet!K32/(Scoresheet!L32+Scoresheet!K32)*(IF(Result!E30=0,1,Result!E30)))</f>
        <v>1</v>
      </c>
      <c r="I30" s="66">
        <f>IF(Scoresheet!L32=0,0,Scoresheet!L32/(Scoresheet!K32+Scoresheet!L32)*(IF(Result!E30=0,1,Result!E30)))</f>
        <v>0</v>
      </c>
      <c r="J30" s="109">
        <f>IF(Scoresheet!M32=0,0,Scoresheet!M32/(Scoresheet!M32+Scoresheet!N32))</f>
        <v>0</v>
      </c>
      <c r="K30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0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0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0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0.2</v>
      </c>
      <c r="O30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0.2</v>
      </c>
      <c r="P30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0.2</v>
      </c>
      <c r="Q30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0.2</v>
      </c>
      <c r="R30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0.2</v>
      </c>
      <c r="S30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0" s="66">
        <f>Scoresheet!X32</f>
        <v>0</v>
      </c>
      <c r="U30" s="66">
        <f>IF((Scoresheet!$Y32+Scoresheet!$Z32+Scoresheet!$AA32)=0,0,FLOOR(Scoresheet!Y32/(Scoresheet!$Y32+Scoresheet!$Z32+Scoresheet!$AA32),0.01))</f>
        <v>0</v>
      </c>
      <c r="V30" s="66">
        <f>IF((Scoresheet!$Y32+Scoresheet!$Z32+Scoresheet!$AA32)=0,0,FLOOR(Scoresheet!Z32/(Scoresheet!$Y32+Scoresheet!$Z32+Scoresheet!$AA32),0.01))</f>
        <v>0</v>
      </c>
      <c r="W30" s="109">
        <f>IF((Scoresheet!$Y32+Scoresheet!$Z32+Scoresheet!$AA32)=0,0,FLOOR(Scoresheet!AA32/(Scoresheet!$Y32+Scoresheet!$Z32+Scoresheet!$AA32),0.01))</f>
        <v>1</v>
      </c>
      <c r="X30" s="66">
        <f>IF((Scoresheet!$AB32+Scoresheet!$AC32+Scoresheet!$AD32)=0,0,FLOOR(Scoresheet!AB32/(Scoresheet!$AB32+Scoresheet!$AC32+Scoresheet!$AD32),0.01))</f>
        <v>0</v>
      </c>
      <c r="Y30" s="66">
        <f>IF((Scoresheet!$AB32+Scoresheet!$AC32+Scoresheet!$AD32)=0,0,FLOOR(Scoresheet!AC32/(Scoresheet!$AB32+Scoresheet!$AC32+Scoresheet!$AD32),0.01))</f>
        <v>0.5</v>
      </c>
      <c r="Z30" s="115">
        <f>IF((Scoresheet!$AB32+Scoresheet!$AC32+Scoresheet!$AD32)=0,0,FLOOR(Scoresheet!AD32/(Scoresheet!$AB32+Scoresheet!$AC32+Scoresheet!$AD32),0.01))</f>
        <v>0.5</v>
      </c>
      <c r="AA30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0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0.5</v>
      </c>
      <c r="AC30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0.5</v>
      </c>
      <c r="AD30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0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0" s="66">
        <f>IF((Scoresheet!$AJ32+Scoresheet!$AK32+Scoresheet!$AL32)=0,0,FLOOR(Scoresheet!AJ32/(Scoresheet!$AJ32+Scoresheet!$AK32+Scoresheet!$AL32),0.01))</f>
        <v>0</v>
      </c>
      <c r="AG30" s="66">
        <f>IF((Scoresheet!$AJ32+Scoresheet!$AK32+Scoresheet!$AL32)=0,0,FLOOR(Scoresheet!AK32/(Scoresheet!$AJ32+Scoresheet!$AK32+Scoresheet!$AL32),0.01))</f>
        <v>1</v>
      </c>
      <c r="AH30" s="109">
        <f>IF((Scoresheet!$AJ32+Scoresheet!$AK32+Scoresheet!$AL32)=0,0,FLOOR(Scoresheet!AL32/(Scoresheet!$AJ32+Scoresheet!$AK32+Scoresheet!$AL32),0.01))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0</v>
      </c>
      <c r="AT30" s="66">
        <f t="shared" si="14"/>
        <v>1</v>
      </c>
      <c r="AU30" s="66">
        <f t="shared" si="15"/>
        <v>0</v>
      </c>
      <c r="AV30" s="66">
        <f t="shared" si="16"/>
        <v>1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1</v>
      </c>
      <c r="BC30" s="66">
        <f t="shared" si="23"/>
        <v>1</v>
      </c>
      <c r="BD30" s="66">
        <f t="shared" si="24"/>
        <v>1</v>
      </c>
      <c r="BE30" s="66">
        <f t="shared" si="25"/>
        <v>1</v>
      </c>
      <c r="BF30" s="66">
        <f t="shared" si="26"/>
        <v>1</v>
      </c>
      <c r="BG30" s="66">
        <f t="shared" si="27"/>
        <v>0</v>
      </c>
      <c r="BH30" s="66">
        <f t="shared" si="28"/>
        <v>0</v>
      </c>
      <c r="BI30" s="66">
        <f t="shared" si="29"/>
        <v>0</v>
      </c>
      <c r="BJ30" s="66">
        <f t="shared" si="30"/>
        <v>0</v>
      </c>
      <c r="BK30" s="66">
        <f t="shared" si="31"/>
        <v>1</v>
      </c>
      <c r="BL30" s="66">
        <f t="shared" si="32"/>
        <v>0</v>
      </c>
      <c r="BM30" s="66">
        <f t="shared" si="33"/>
        <v>1</v>
      </c>
      <c r="BN30" s="66">
        <f t="shared" si="34"/>
        <v>1</v>
      </c>
      <c r="BO30" s="66">
        <f t="shared" si="35"/>
        <v>0</v>
      </c>
      <c r="BP30" s="66">
        <f t="shared" si="36"/>
        <v>1</v>
      </c>
      <c r="BQ30" s="66">
        <f t="shared" si="37"/>
        <v>1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Scoresheet!B33</f>
        <v>OTU 27 Desmodium racemosum</v>
      </c>
      <c r="C31" s="66">
        <f>IF(Scoresheet!C33=0,0,Scoresheet!C33/(Scoresheet!C33+Scoresheet!D33))</f>
        <v>1</v>
      </c>
      <c r="D31" s="109">
        <f>IF(Scoresheet!D33=0,0,Scoresheet!D33/(Scoresheet!C33+Scoresheet!D33))</f>
        <v>0</v>
      </c>
      <c r="E31" s="66">
        <f>IF(Scoresheet!E33=0,0,Scoresheet!E33/(Scoresheet!E33+Scoresheet!F33))</f>
        <v>1</v>
      </c>
      <c r="F31" s="66">
        <f>IF(Scoresheet!G33=0,0,Scoresheet!G33/(Scoresheet!G33+Scoresheet!H33)*(IF(Result!E31=0,1,Result!E31)))</f>
        <v>0</v>
      </c>
      <c r="G31" s="66">
        <f>IF(Scoresheet!I33=0,0,Scoresheet!I33/(Scoresheet!I33+Scoresheet!J33)*(IF(Result!E31=0,1,Result!E31)))</f>
        <v>0</v>
      </c>
      <c r="H31" s="66">
        <f>IF(Scoresheet!K33=0,0,Scoresheet!K33/(Scoresheet!L33+Scoresheet!K33)*(IF(Result!E31=0,1,Result!E31)))</f>
        <v>0</v>
      </c>
      <c r="I31" s="66">
        <f>IF(Scoresheet!L33=0,0,Scoresheet!L33/(Scoresheet!K33+Scoresheet!L33)*(IF(Result!E31=0,1,Result!E31)))</f>
        <v>0</v>
      </c>
      <c r="J31" s="109">
        <f>IF(Scoresheet!M33=0,0,Scoresheet!M33/(Scoresheet!M33+Scoresheet!N33))</f>
        <v>0</v>
      </c>
      <c r="K31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1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1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1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0.33</v>
      </c>
      <c r="O31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0.33</v>
      </c>
      <c r="P31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0.33</v>
      </c>
      <c r="Q31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1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1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1" s="66">
        <f>Scoresheet!X33</f>
        <v>0</v>
      </c>
      <c r="U31" s="66">
        <f>IF((Scoresheet!$Y33+Scoresheet!$Z33+Scoresheet!$AA33)=0,0,FLOOR(Scoresheet!Y33/(Scoresheet!$Y33+Scoresheet!$Z33+Scoresheet!$AA33),0.01))</f>
        <v>0</v>
      </c>
      <c r="V31" s="66">
        <f>IF((Scoresheet!$Y33+Scoresheet!$Z33+Scoresheet!$AA33)=0,0,FLOOR(Scoresheet!Z33/(Scoresheet!$Y33+Scoresheet!$Z33+Scoresheet!$AA33),0.01))</f>
        <v>0</v>
      </c>
      <c r="W31" s="109">
        <f>IF((Scoresheet!$Y33+Scoresheet!$Z33+Scoresheet!$AA33)=0,0,FLOOR(Scoresheet!AA33/(Scoresheet!$Y33+Scoresheet!$Z33+Scoresheet!$AA33),0.01))</f>
        <v>1</v>
      </c>
      <c r="X31" s="66">
        <f>IF((Scoresheet!$AB33+Scoresheet!$AC33+Scoresheet!$AD33)=0,0,FLOOR(Scoresheet!AB33/(Scoresheet!$AB33+Scoresheet!$AC33+Scoresheet!$AD33),0.01))</f>
        <v>0</v>
      </c>
      <c r="Y31" s="66">
        <f>IF((Scoresheet!$AB33+Scoresheet!$AC33+Scoresheet!$AD33)=0,0,FLOOR(Scoresheet!AC33/(Scoresheet!$AB33+Scoresheet!$AC33+Scoresheet!$AD33),0.01))</f>
        <v>0.5</v>
      </c>
      <c r="Z31" s="115">
        <f>IF((Scoresheet!$AB33+Scoresheet!$AC33+Scoresheet!$AD33)=0,0,FLOOR(Scoresheet!AD33/(Scoresheet!$AB33+Scoresheet!$AC33+Scoresheet!$AD33),0.01))</f>
        <v>0.5</v>
      </c>
      <c r="AA31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1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0.5</v>
      </c>
      <c r="AC31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0.5</v>
      </c>
      <c r="AD31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1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1" s="66">
        <f>IF((Scoresheet!$AJ33+Scoresheet!$AK33+Scoresheet!$AL33)=0,0,FLOOR(Scoresheet!AJ33/(Scoresheet!$AJ33+Scoresheet!$AK33+Scoresheet!$AL33),0.01))</f>
        <v>0</v>
      </c>
      <c r="AG31" s="66">
        <f>IF((Scoresheet!$AJ33+Scoresheet!$AK33+Scoresheet!$AL33)=0,0,FLOOR(Scoresheet!AK33/(Scoresheet!$AJ33+Scoresheet!$AK33+Scoresheet!$AL33),0.01))</f>
        <v>1</v>
      </c>
      <c r="AH31" s="109">
        <f>IF((Scoresheet!$AJ33+Scoresheet!$AK33+Scoresheet!$AL33)=0,0,FLOOR(Scoresheet!AL33/(Scoresheet!$AJ33+Scoresheet!$AK33+Scoresheet!$AL33),0.01))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1</v>
      </c>
      <c r="AT31" s="66">
        <f t="shared" si="14"/>
        <v>0</v>
      </c>
      <c r="AU31" s="66">
        <f t="shared" si="15"/>
        <v>0</v>
      </c>
      <c r="AV31" s="66">
        <f t="shared" si="16"/>
        <v>0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1</v>
      </c>
      <c r="BC31" s="66">
        <f t="shared" si="23"/>
        <v>1</v>
      </c>
      <c r="BD31" s="66">
        <f t="shared" si="24"/>
        <v>1</v>
      </c>
      <c r="BE31" s="66">
        <f t="shared" si="25"/>
        <v>0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1</v>
      </c>
      <c r="BL31" s="66">
        <f t="shared" si="32"/>
        <v>0</v>
      </c>
      <c r="BM31" s="66">
        <f t="shared" si="33"/>
        <v>1</v>
      </c>
      <c r="BN31" s="66">
        <f t="shared" si="34"/>
        <v>1</v>
      </c>
      <c r="BO31" s="66">
        <f t="shared" si="35"/>
        <v>0</v>
      </c>
      <c r="BP31" s="66">
        <f t="shared" si="36"/>
        <v>1</v>
      </c>
      <c r="BQ31" s="66">
        <f t="shared" si="37"/>
        <v>1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Scoresheet!B34</f>
        <v>OTU 28 Lindera reflexa</v>
      </c>
      <c r="C32" s="66">
        <f>IF(Scoresheet!C34=0,0,Scoresheet!C34/(Scoresheet!C34+Scoresheet!D34))</f>
        <v>1</v>
      </c>
      <c r="D32" s="109">
        <f>IF(Scoresheet!D34=0,0,Scoresheet!D34/(Scoresheet!C34+Scoresheet!D34))</f>
        <v>0</v>
      </c>
      <c r="E32" s="66">
        <f>IF(Scoresheet!E34=0,0,Scoresheet!E34/(Scoresheet!E34+Scoresheet!F34))</f>
        <v>1</v>
      </c>
      <c r="F32" s="66">
        <f>IF(Scoresheet!G34=0,0,Scoresheet!G34/(Scoresheet!G34+Scoresheet!H34)*(IF(Result!E32=0,1,Result!E32)))</f>
        <v>0</v>
      </c>
      <c r="G32" s="66">
        <f>IF(Scoresheet!I34=0,0,Scoresheet!I34/(Scoresheet!I34+Scoresheet!J34)*(IF(Result!E32=0,1,Result!E32)))</f>
        <v>0</v>
      </c>
      <c r="H32" s="66">
        <f>IF(Scoresheet!K34=0,0,Scoresheet!K34/(Scoresheet!L34+Scoresheet!K34)*(IF(Result!E32=0,1,Result!E32)))</f>
        <v>0</v>
      </c>
      <c r="I32" s="66">
        <f>IF(Scoresheet!L34=0,0,Scoresheet!L34/(Scoresheet!K34+Scoresheet!L34)*(IF(Result!E32=0,1,Result!E32)))</f>
        <v>0</v>
      </c>
      <c r="J32" s="109">
        <f>IF(Scoresheet!M34=0,0,Scoresheet!M34/(Scoresheet!M34+Scoresheet!N34))</f>
        <v>0</v>
      </c>
      <c r="K32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2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2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2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2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0.25</v>
      </c>
      <c r="P32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0.25</v>
      </c>
      <c r="Q32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0.25</v>
      </c>
      <c r="R32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0.25</v>
      </c>
      <c r="S32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2" s="66">
        <f>Scoresheet!X34</f>
        <v>0</v>
      </c>
      <c r="U32" s="66">
        <f>IF((Scoresheet!$Y34+Scoresheet!$Z34+Scoresheet!$AA34)=0,0,FLOOR(Scoresheet!Y34/(Scoresheet!$Y34+Scoresheet!$Z34+Scoresheet!$AA34),0.01))</f>
        <v>0</v>
      </c>
      <c r="V32" s="66">
        <f>IF((Scoresheet!$Y34+Scoresheet!$Z34+Scoresheet!$AA34)=0,0,FLOOR(Scoresheet!Z34/(Scoresheet!$Y34+Scoresheet!$Z34+Scoresheet!$AA34),0.01))</f>
        <v>0.5</v>
      </c>
      <c r="W32" s="109">
        <f>IF((Scoresheet!$Y34+Scoresheet!$Z34+Scoresheet!$AA34)=0,0,FLOOR(Scoresheet!AA34/(Scoresheet!$Y34+Scoresheet!$Z34+Scoresheet!$AA34),0.01))</f>
        <v>0.5</v>
      </c>
      <c r="X32" s="66">
        <f>IF((Scoresheet!$AB34+Scoresheet!$AC34+Scoresheet!$AD34)=0,0,FLOOR(Scoresheet!AB34/(Scoresheet!$AB34+Scoresheet!$AC34+Scoresheet!$AD34),0.01))</f>
        <v>0</v>
      </c>
      <c r="Y32" s="66">
        <f>IF((Scoresheet!$AB34+Scoresheet!$AC34+Scoresheet!$AD34)=0,0,FLOOR(Scoresheet!AC34/(Scoresheet!$AB34+Scoresheet!$AC34+Scoresheet!$AD34),0.01))</f>
        <v>1</v>
      </c>
      <c r="Z32" s="115">
        <f>IF((Scoresheet!$AB34+Scoresheet!$AC34+Scoresheet!$AD34)=0,0,FLOOR(Scoresheet!AD34/(Scoresheet!$AB34+Scoresheet!$AC34+Scoresheet!$AD34),0.01))</f>
        <v>0</v>
      </c>
      <c r="AA32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2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1</v>
      </c>
      <c r="AC32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2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2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2" s="66">
        <f>IF((Scoresheet!$AJ34+Scoresheet!$AK34+Scoresheet!$AL34)=0,0,FLOOR(Scoresheet!AJ34/(Scoresheet!$AJ34+Scoresheet!$AK34+Scoresheet!$AL34),0.01))</f>
        <v>0</v>
      </c>
      <c r="AG32" s="66">
        <f>IF((Scoresheet!$AJ34+Scoresheet!$AK34+Scoresheet!$AL34)=0,0,FLOOR(Scoresheet!AK34/(Scoresheet!$AJ34+Scoresheet!$AK34+Scoresheet!$AL34),0.01))</f>
        <v>0.5</v>
      </c>
      <c r="AH32" s="109">
        <f>IF((Scoresheet!$AJ34+Scoresheet!$AK34+Scoresheet!$AL34)=0,0,FLOOR(Scoresheet!AL34/(Scoresheet!$AJ34+Scoresheet!$AK34+Scoresheet!$AL34),0.01))</f>
        <v>0.5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1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1</v>
      </c>
      <c r="BD32" s="66">
        <f t="shared" si="24"/>
        <v>1</v>
      </c>
      <c r="BE32" s="66">
        <f t="shared" si="25"/>
        <v>1</v>
      </c>
      <c r="BF32" s="66">
        <f t="shared" si="26"/>
        <v>1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1</v>
      </c>
      <c r="BK32" s="66">
        <f t="shared" si="31"/>
        <v>1</v>
      </c>
      <c r="BL32" s="66">
        <f t="shared" si="32"/>
        <v>0</v>
      </c>
      <c r="BM32" s="66">
        <f t="shared" si="33"/>
        <v>1</v>
      </c>
      <c r="BN32" s="66">
        <f t="shared" si="34"/>
        <v>0</v>
      </c>
      <c r="BO32" s="66">
        <f t="shared" si="35"/>
        <v>0</v>
      </c>
      <c r="BP32" s="66">
        <f t="shared" si="36"/>
        <v>1</v>
      </c>
      <c r="BQ32" s="66">
        <f t="shared" si="37"/>
        <v>0</v>
      </c>
      <c r="BR32" s="66">
        <f t="shared" si="38"/>
        <v>0</v>
      </c>
      <c r="BS32" s="66">
        <f t="shared" si="39"/>
        <v>0</v>
      </c>
      <c r="BT32" s="66">
        <f t="shared" si="40"/>
        <v>0</v>
      </c>
      <c r="BU32" s="66">
        <f t="shared" si="41"/>
        <v>1</v>
      </c>
      <c r="BV32" s="66">
        <f t="shared" si="42"/>
        <v>1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Scoresheet!B35</f>
        <v>OTU 29 Deutzia scabra</v>
      </c>
      <c r="C33" s="66">
        <f>IF(Scoresheet!C35=0,0,Scoresheet!C35/(Scoresheet!C35+Scoresheet!D35))</f>
        <v>1</v>
      </c>
      <c r="D33" s="109">
        <f>IF(Scoresheet!D35=0,0,Scoresheet!D35/(Scoresheet!C35+Scoresheet!D35))</f>
        <v>0</v>
      </c>
      <c r="E33" s="66">
        <f>IF(Scoresheet!E35=0,0,Scoresheet!E35/(Scoresheet!E35+Scoresheet!F35))</f>
        <v>0</v>
      </c>
      <c r="F33" s="66">
        <f>IF(Scoresheet!G35=0,0,Scoresheet!G35/(Scoresheet!G35+Scoresheet!H35)*(IF(Result!E33=0,1,Result!E33)))</f>
        <v>0.5</v>
      </c>
      <c r="G33" s="66">
        <f>IF(Scoresheet!I35=0,0,Scoresheet!I35/(Scoresheet!I35+Scoresheet!J35)*(IF(Result!E33=0,1,Result!E33)))</f>
        <v>0</v>
      </c>
      <c r="H33" s="66">
        <f>IF(Scoresheet!K35=0,0,Scoresheet!K35/(Scoresheet!L35+Scoresheet!K35)*(IF(Result!E33=0,1,Result!E33)))</f>
        <v>0</v>
      </c>
      <c r="I33" s="66">
        <f>IF(Scoresheet!L35=0,0,Scoresheet!L35/(Scoresheet!K35+Scoresheet!L35)*(IF(Result!E33=0,1,Result!E33)))</f>
        <v>1</v>
      </c>
      <c r="J33" s="109">
        <f>IF(Scoresheet!M35=0,0,Scoresheet!M35/(Scoresheet!M35+Scoresheet!N35))</f>
        <v>0</v>
      </c>
      <c r="K33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3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3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3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3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0.33</v>
      </c>
      <c r="P33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0.33</v>
      </c>
      <c r="Q33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0.33</v>
      </c>
      <c r="R33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3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3" s="66">
        <f>Scoresheet!X35</f>
        <v>0</v>
      </c>
      <c r="U33" s="66">
        <f>IF((Scoresheet!$Y35+Scoresheet!$Z35+Scoresheet!$AA35)=0,0,FLOOR(Scoresheet!Y35/(Scoresheet!$Y35+Scoresheet!$Z35+Scoresheet!$AA35),0.01))</f>
        <v>0</v>
      </c>
      <c r="V33" s="66">
        <f>IF((Scoresheet!$Y35+Scoresheet!$Z35+Scoresheet!$AA35)=0,0,FLOOR(Scoresheet!Z35/(Scoresheet!$Y35+Scoresheet!$Z35+Scoresheet!$AA35),0.01))</f>
        <v>0.5</v>
      </c>
      <c r="W33" s="109">
        <f>IF((Scoresheet!$Y35+Scoresheet!$Z35+Scoresheet!$AA35)=0,0,FLOOR(Scoresheet!AA35/(Scoresheet!$Y35+Scoresheet!$Z35+Scoresheet!$AA35),0.01))</f>
        <v>0.5</v>
      </c>
      <c r="X33" s="66">
        <f>IF((Scoresheet!$AB35+Scoresheet!$AC35+Scoresheet!$AD35)=0,0,FLOOR(Scoresheet!AB35/(Scoresheet!$AB35+Scoresheet!$AC35+Scoresheet!$AD35),0.01))</f>
        <v>0</v>
      </c>
      <c r="Y33" s="66">
        <f>IF((Scoresheet!$AB35+Scoresheet!$AC35+Scoresheet!$AD35)=0,0,FLOOR(Scoresheet!AC35/(Scoresheet!$AB35+Scoresheet!$AC35+Scoresheet!$AD35),0.01))</f>
        <v>0</v>
      </c>
      <c r="Z33" s="115">
        <f>IF((Scoresheet!$AB35+Scoresheet!$AC35+Scoresheet!$AD35)=0,0,FLOOR(Scoresheet!AD35/(Scoresheet!$AB35+Scoresheet!$AC35+Scoresheet!$AD35),0.01))</f>
        <v>1</v>
      </c>
      <c r="AA33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3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0.5</v>
      </c>
      <c r="AC33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0.5</v>
      </c>
      <c r="AD33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3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3" s="66">
        <f>IF((Scoresheet!$AJ35+Scoresheet!$AK35+Scoresheet!$AL35)=0,0,FLOOR(Scoresheet!AJ35/(Scoresheet!$AJ35+Scoresheet!$AK35+Scoresheet!$AL35),0.01))</f>
        <v>0</v>
      </c>
      <c r="AG33" s="66">
        <f>IF((Scoresheet!$AJ35+Scoresheet!$AK35+Scoresheet!$AL35)=0,0,FLOOR(Scoresheet!AK35/(Scoresheet!$AJ35+Scoresheet!$AK35+Scoresheet!$AL35),0.01))</f>
        <v>1</v>
      </c>
      <c r="AH33" s="109">
        <f>IF((Scoresheet!$AJ35+Scoresheet!$AK35+Scoresheet!$AL35)=0,0,FLOOR(Scoresheet!AL35/(Scoresheet!$AJ35+Scoresheet!$AK35+Scoresheet!$AL35),0.01))</f>
        <v>0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0</v>
      </c>
      <c r="AT33" s="66">
        <f t="shared" si="14"/>
        <v>1</v>
      </c>
      <c r="AU33" s="66">
        <f t="shared" si="15"/>
        <v>0</v>
      </c>
      <c r="AV33" s="66">
        <f t="shared" si="16"/>
        <v>0</v>
      </c>
      <c r="AW33" s="66">
        <f t="shared" si="17"/>
        <v>1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1</v>
      </c>
      <c r="BD33" s="66">
        <f t="shared" si="24"/>
        <v>1</v>
      </c>
      <c r="BE33" s="66">
        <f t="shared" si="25"/>
        <v>1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0</v>
      </c>
      <c r="BJ33" s="66">
        <f t="shared" si="30"/>
        <v>1</v>
      </c>
      <c r="BK33" s="66">
        <f t="shared" si="31"/>
        <v>1</v>
      </c>
      <c r="BL33" s="66">
        <f t="shared" si="32"/>
        <v>0</v>
      </c>
      <c r="BM33" s="66">
        <f t="shared" si="33"/>
        <v>0</v>
      </c>
      <c r="BN33" s="66">
        <f t="shared" si="34"/>
        <v>1</v>
      </c>
      <c r="BO33" s="66">
        <f t="shared" si="35"/>
        <v>0</v>
      </c>
      <c r="BP33" s="66">
        <f t="shared" si="36"/>
        <v>1</v>
      </c>
      <c r="BQ33" s="66">
        <f t="shared" si="37"/>
        <v>1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1</v>
      </c>
      <c r="BV33" s="66">
        <f t="shared" si="42"/>
        <v>0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0</v>
      </c>
      <c r="B34" s="109">
        <f>Scoresheet!B36</f>
        <v>0</v>
      </c>
      <c r="C34" s="66">
        <f>IF(Scoresheet!C36=0,0,Scoresheet!C36/(Scoresheet!C36+Scoresheet!D36))</f>
        <v>0</v>
      </c>
      <c r="D34" s="109">
        <f>IF(Scoresheet!D36=0,0,Scoresheet!D36/(Scoresheet!C36+Scoresheet!D36))</f>
        <v>0</v>
      </c>
      <c r="E34" s="66">
        <f>IF(Scoresheet!E36=0,0,Scoresheet!E36/(Scoresheet!E36+Scoresheet!F36))</f>
        <v>0</v>
      </c>
      <c r="F34" s="66">
        <f>IF(Scoresheet!G36=0,0,Scoresheet!G36/(Scoresheet!G36+Scoresheet!H36)*(IF(Result!E34=0,1,Result!E34)))</f>
        <v>0</v>
      </c>
      <c r="G34" s="66">
        <f>IF(Scoresheet!I36=0,0,Scoresheet!I36/(Scoresheet!I36+Scoresheet!J36)*(IF(Result!E34=0,1,Result!E34)))</f>
        <v>0</v>
      </c>
      <c r="H34" s="66">
        <f>IF(Scoresheet!K36=0,0,Scoresheet!K36/(Scoresheet!L36+Scoresheet!K36)*(IF(Result!E34=0,1,Result!E34)))</f>
        <v>0</v>
      </c>
      <c r="I34" s="66">
        <f>IF(Scoresheet!L36=0,0,Scoresheet!L36/(Scoresheet!K36+Scoresheet!L36)*(IF(Result!E34=0,1,Result!E34)))</f>
        <v>0</v>
      </c>
      <c r="J34" s="109">
        <f>IF(Scoresheet!M36=0,0,Scoresheet!M36/(Scoresheet!M36+Scoresheet!N36))</f>
        <v>0</v>
      </c>
      <c r="K34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4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4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4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4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4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4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4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4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4" s="66">
        <f>Scoresheet!X36</f>
        <v>0</v>
      </c>
      <c r="U34" s="66">
        <f>IF((Scoresheet!$Y36+Scoresheet!$Z36+Scoresheet!$AA36)=0,0,FLOOR(Scoresheet!Y36/(Scoresheet!$Y36+Scoresheet!$Z36+Scoresheet!$AA36),0.01))</f>
        <v>0</v>
      </c>
      <c r="V34" s="66">
        <f>IF((Scoresheet!$Y36+Scoresheet!$Z36+Scoresheet!$AA36)=0,0,FLOOR(Scoresheet!Z36/(Scoresheet!$Y36+Scoresheet!$Z36+Scoresheet!$AA36),0.01))</f>
        <v>0</v>
      </c>
      <c r="W34" s="109">
        <f>IF((Scoresheet!$Y36+Scoresheet!$Z36+Scoresheet!$AA36)=0,0,FLOOR(Scoresheet!AA36/(Scoresheet!$Y36+Scoresheet!$Z36+Scoresheet!$AA36),0.01))</f>
        <v>0</v>
      </c>
      <c r="X34" s="66">
        <f>IF((Scoresheet!$AB36+Scoresheet!$AC36+Scoresheet!$AD36)=0,0,FLOOR(Scoresheet!AB36/(Scoresheet!$AB36+Scoresheet!$AC36+Scoresheet!$AD36),0.01))</f>
        <v>0</v>
      </c>
      <c r="Y34" s="66">
        <f>IF((Scoresheet!$AB36+Scoresheet!$AC36+Scoresheet!$AD36)=0,0,FLOOR(Scoresheet!AC36/(Scoresheet!$AB36+Scoresheet!$AC36+Scoresheet!$AD36),0.01))</f>
        <v>0</v>
      </c>
      <c r="Z34" s="115">
        <f>IF((Scoresheet!$AB36+Scoresheet!$AC36+Scoresheet!$AD36)=0,0,FLOOR(Scoresheet!AD36/(Scoresheet!$AB36+Scoresheet!$AC36+Scoresheet!$AD36),0.01))</f>
        <v>0</v>
      </c>
      <c r="AA34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4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</v>
      </c>
      <c r="AC34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4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4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4" s="66">
        <f>IF((Scoresheet!$AJ36+Scoresheet!$AK36+Scoresheet!$AL36)=0,0,FLOOR(Scoresheet!AJ36/(Scoresheet!$AJ36+Scoresheet!$AK36+Scoresheet!$AL36),0.01))</f>
        <v>0</v>
      </c>
      <c r="AG34" s="66">
        <f>IF((Scoresheet!$AJ36+Scoresheet!$AK36+Scoresheet!$AL36)=0,0,FLOOR(Scoresheet!AK36/(Scoresheet!$AJ36+Scoresheet!$AK36+Scoresheet!$AL36),0.01))</f>
        <v>0</v>
      </c>
      <c r="AH34" s="109">
        <f>IF((Scoresheet!$AJ36+Scoresheet!$AK36+Scoresheet!$AL36)=0,0,FLOOR(Scoresheet!AL36/(Scoresheet!$AJ36+Scoresheet!$AK36+Scoresheet!$AL36),0.01))</f>
        <v>0</v>
      </c>
      <c r="AI34" s="95"/>
      <c r="AJ34" s="95"/>
      <c r="AK34" s="95"/>
      <c r="AL34" s="95"/>
      <c r="AM34" s="95"/>
      <c r="AN34" s="95"/>
      <c r="AQ34" s="66">
        <f t="shared" si="0"/>
        <v>0</v>
      </c>
      <c r="AR34" s="66">
        <f t="shared" si="12"/>
        <v>0</v>
      </c>
      <c r="AS34" s="66">
        <f t="shared" si="13"/>
        <v>0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0</v>
      </c>
      <c r="BD34" s="66">
        <f t="shared" si="24"/>
        <v>0</v>
      </c>
      <c r="BE34" s="66">
        <f t="shared" si="25"/>
        <v>0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0</v>
      </c>
      <c r="BL34" s="66">
        <f t="shared" si="32"/>
        <v>0</v>
      </c>
      <c r="BM34" s="66">
        <f t="shared" si="33"/>
        <v>0</v>
      </c>
      <c r="BN34" s="66">
        <f t="shared" si="34"/>
        <v>0</v>
      </c>
      <c r="BO34" s="66">
        <f t="shared" si="35"/>
        <v>0</v>
      </c>
      <c r="BP34" s="66">
        <f t="shared" si="36"/>
        <v>0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0</v>
      </c>
      <c r="BV34" s="66">
        <f t="shared" si="42"/>
        <v>0</v>
      </c>
      <c r="BX34" s="66">
        <f t="shared" si="43"/>
        <v>0</v>
      </c>
      <c r="BY34" s="66">
        <f t="shared" si="5"/>
        <v>0</v>
      </c>
      <c r="BZ34" s="66">
        <f t="shared" si="6"/>
        <v>0</v>
      </c>
      <c r="CA34" s="66">
        <f t="shared" si="7"/>
        <v>0</v>
      </c>
      <c r="CB34" s="66">
        <f t="shared" si="8"/>
        <v>0</v>
      </c>
      <c r="CC34" s="66">
        <f t="shared" si="9"/>
        <v>0</v>
      </c>
      <c r="CD34" s="66">
        <f t="shared" si="10"/>
        <v>0</v>
      </c>
    </row>
    <row r="35" spans="1:82">
      <c r="A35" s="96">
        <f t="shared" si="11"/>
        <v>0</v>
      </c>
      <c r="B35" s="109">
        <f>Scoresheet!B37</f>
        <v>0</v>
      </c>
      <c r="C35" s="66">
        <f>IF(Scoresheet!C37=0,0,Scoresheet!C37/(Scoresheet!C37+Scoresheet!D37))</f>
        <v>0</v>
      </c>
      <c r="D35" s="109">
        <f>IF(Scoresheet!D37=0,0,Scoresheet!D37/(Scoresheet!C37+Scoresheet!D37))</f>
        <v>0</v>
      </c>
      <c r="E35" s="66">
        <f>IF(Scoresheet!E37=0,0,Scoresheet!E37/(Scoresheet!E37+Scoresheet!F37))</f>
        <v>0</v>
      </c>
      <c r="F35" s="66">
        <f>IF(Scoresheet!G37=0,0,Scoresheet!G37/(Scoresheet!G37+Scoresheet!H37)*(IF(Result!E35=0,1,Result!E35)))</f>
        <v>0</v>
      </c>
      <c r="G35" s="66">
        <f>IF(Scoresheet!I37=0,0,Scoresheet!I37/(Scoresheet!I37+Scoresheet!J37)*(IF(Result!E35=0,1,Result!E35)))</f>
        <v>0</v>
      </c>
      <c r="H35" s="66">
        <f>IF(Scoresheet!K37=0,0,Scoresheet!K37/(Scoresheet!L37+Scoresheet!K37)*(IF(Result!E35=0,1,Result!E35)))</f>
        <v>0</v>
      </c>
      <c r="I35" s="66">
        <f>IF(Scoresheet!L37=0,0,Scoresheet!L37/(Scoresheet!K37+Scoresheet!L37)*(IF(Result!E35=0,1,Result!E35)))</f>
        <v>0</v>
      </c>
      <c r="J35" s="109">
        <f>IF(Scoresheet!M37=0,0,Scoresheet!M37/(Scoresheet!M37+Scoresheet!N37))</f>
        <v>0</v>
      </c>
      <c r="K35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5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5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5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5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5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5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5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5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5" s="66">
        <f>Scoresheet!X37</f>
        <v>0</v>
      </c>
      <c r="U35" s="66">
        <f>IF((Scoresheet!$Y37+Scoresheet!$Z37+Scoresheet!$AA37)=0,0,FLOOR(Scoresheet!Y37/(Scoresheet!$Y37+Scoresheet!$Z37+Scoresheet!$AA37),0.01))</f>
        <v>0</v>
      </c>
      <c r="V35" s="66">
        <f>IF((Scoresheet!$Y37+Scoresheet!$Z37+Scoresheet!$AA37)=0,0,FLOOR(Scoresheet!Z37/(Scoresheet!$Y37+Scoresheet!$Z37+Scoresheet!$AA37),0.01))</f>
        <v>0</v>
      </c>
      <c r="W35" s="109">
        <f>IF((Scoresheet!$Y37+Scoresheet!$Z37+Scoresheet!$AA37)=0,0,FLOOR(Scoresheet!AA37/(Scoresheet!$Y37+Scoresheet!$Z37+Scoresheet!$AA37),0.01))</f>
        <v>0</v>
      </c>
      <c r="X35" s="66">
        <f>IF((Scoresheet!$AB37+Scoresheet!$AC37+Scoresheet!$AD37)=0,0,FLOOR(Scoresheet!AB37/(Scoresheet!$AB37+Scoresheet!$AC37+Scoresheet!$AD37),0.01))</f>
        <v>0</v>
      </c>
      <c r="Y35" s="66">
        <f>IF((Scoresheet!$AB37+Scoresheet!$AC37+Scoresheet!$AD37)=0,0,FLOOR(Scoresheet!AC37/(Scoresheet!$AB37+Scoresheet!$AC37+Scoresheet!$AD37),0.01))</f>
        <v>0</v>
      </c>
      <c r="Z35" s="115">
        <f>IF((Scoresheet!$AB37+Scoresheet!$AC37+Scoresheet!$AD37)=0,0,FLOOR(Scoresheet!AD37/(Scoresheet!$AB37+Scoresheet!$AC37+Scoresheet!$AD37),0.01))</f>
        <v>0</v>
      </c>
      <c r="AA35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5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5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5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5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5" s="66">
        <f>IF((Scoresheet!$AJ37+Scoresheet!$AK37+Scoresheet!$AL37)=0,0,FLOOR(Scoresheet!AJ37/(Scoresheet!$AJ37+Scoresheet!$AK37+Scoresheet!$AL37),0.01))</f>
        <v>0</v>
      </c>
      <c r="AG35" s="66">
        <f>IF((Scoresheet!$AJ37+Scoresheet!$AK37+Scoresheet!$AL37)=0,0,FLOOR(Scoresheet!AK37/(Scoresheet!$AJ37+Scoresheet!$AK37+Scoresheet!$AL37),0.01))</f>
        <v>0</v>
      </c>
      <c r="AH35" s="109">
        <f>IF((Scoresheet!$AJ37+Scoresheet!$AK37+Scoresheet!$AL37)=0,0,FLOOR(Scoresheet!AL37/(Scoresheet!$AJ37+Scoresheet!$AK37+Scoresheet!$AL37),0.01))</f>
        <v>0</v>
      </c>
      <c r="AI35" s="95"/>
      <c r="AJ35" s="95"/>
      <c r="AK35" s="95"/>
      <c r="AL35" s="95"/>
      <c r="AM35" s="95"/>
      <c r="AN35" s="95"/>
      <c r="AQ35" s="66">
        <f t="shared" si="0"/>
        <v>0</v>
      </c>
      <c r="AR35" s="66">
        <f t="shared" si="12"/>
        <v>0</v>
      </c>
      <c r="AS35" s="66">
        <f t="shared" si="13"/>
        <v>0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0</v>
      </c>
      <c r="BD35" s="66">
        <f t="shared" si="24"/>
        <v>0</v>
      </c>
      <c r="BE35" s="66">
        <f t="shared" si="25"/>
        <v>0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0</v>
      </c>
      <c r="BL35" s="66">
        <f t="shared" si="32"/>
        <v>0</v>
      </c>
      <c r="BM35" s="66">
        <f t="shared" si="33"/>
        <v>0</v>
      </c>
      <c r="BN35" s="66">
        <f t="shared" si="34"/>
        <v>0</v>
      </c>
      <c r="BO35" s="66">
        <f t="shared" si="35"/>
        <v>0</v>
      </c>
      <c r="BP35" s="66">
        <f t="shared" si="36"/>
        <v>0</v>
      </c>
      <c r="BQ35" s="66">
        <f t="shared" si="37"/>
        <v>0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0</v>
      </c>
      <c r="BV35" s="66">
        <f t="shared" si="42"/>
        <v>0</v>
      </c>
      <c r="BX35" s="66">
        <f t="shared" si="43"/>
        <v>0</v>
      </c>
      <c r="BY35" s="66">
        <f t="shared" si="5"/>
        <v>0</v>
      </c>
      <c r="BZ35" s="66">
        <f t="shared" si="6"/>
        <v>0</v>
      </c>
      <c r="CA35" s="66">
        <f t="shared" si="7"/>
        <v>0</v>
      </c>
      <c r="CB35" s="66">
        <f t="shared" si="8"/>
        <v>0</v>
      </c>
      <c r="CC35" s="66">
        <f t="shared" si="9"/>
        <v>0</v>
      </c>
      <c r="CD35" s="66">
        <f t="shared" si="10"/>
        <v>0</v>
      </c>
    </row>
    <row r="36" spans="1:82">
      <c r="A36" s="96">
        <f t="shared" si="11"/>
        <v>0</v>
      </c>
      <c r="B36" s="109">
        <f>Scoresheet!B38</f>
        <v>0</v>
      </c>
      <c r="C36" s="66">
        <f>IF(Scoresheet!C38=0,0,Scoresheet!C38/(Scoresheet!C38+Scoresheet!D38))</f>
        <v>0</v>
      </c>
      <c r="D36" s="109">
        <f>IF(Scoresheet!D38=0,0,Scoresheet!D38/(Scoresheet!C38+Scoresheet!D38))</f>
        <v>0</v>
      </c>
      <c r="E36" s="66">
        <f>IF(Scoresheet!E38=0,0,Scoresheet!E38/(Scoresheet!E38+Scoresheet!F38))</f>
        <v>0</v>
      </c>
      <c r="F36" s="66">
        <f>IF(Scoresheet!G38=0,0,Scoresheet!G38/(Scoresheet!G38+Scoresheet!H38)*(IF(Result!E36=0,1,Result!E36)))</f>
        <v>0</v>
      </c>
      <c r="G36" s="66">
        <f>IF(Scoresheet!I38=0,0,Scoresheet!I38/(Scoresheet!I38+Scoresheet!J38)*(IF(Result!E36=0,1,Result!E36)))</f>
        <v>0</v>
      </c>
      <c r="H36" s="66">
        <f>IF(Scoresheet!K38=0,0,Scoresheet!K38/(Scoresheet!L38+Scoresheet!K38)*(IF(Result!E36=0,1,Result!E36)))</f>
        <v>0</v>
      </c>
      <c r="I36" s="66">
        <f>IF(Scoresheet!L38=0,0,Scoresheet!L38/(Scoresheet!K38+Scoresheet!L38)*(IF(Result!E36=0,1,Result!E36)))</f>
        <v>0</v>
      </c>
      <c r="J36" s="109">
        <f>IF(Scoresheet!M38=0,0,Scoresheet!M38/(Scoresheet!M38+Scoresheet!N38))</f>
        <v>0</v>
      </c>
      <c r="K36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6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6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6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6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6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6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6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6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6" s="66">
        <f>Scoresheet!X38</f>
        <v>0</v>
      </c>
      <c r="U36" s="66">
        <f>IF((Scoresheet!$Y38+Scoresheet!$Z38+Scoresheet!$AA38)=0,0,FLOOR(Scoresheet!Y38/(Scoresheet!$Y38+Scoresheet!$Z38+Scoresheet!$AA38),0.01))</f>
        <v>0</v>
      </c>
      <c r="V36" s="66">
        <f>IF((Scoresheet!$Y38+Scoresheet!$Z38+Scoresheet!$AA38)=0,0,FLOOR(Scoresheet!Z38/(Scoresheet!$Y38+Scoresheet!$Z38+Scoresheet!$AA38),0.01))</f>
        <v>0</v>
      </c>
      <c r="W36" s="109">
        <f>IF((Scoresheet!$Y38+Scoresheet!$Z38+Scoresheet!$AA38)=0,0,FLOOR(Scoresheet!AA38/(Scoresheet!$Y38+Scoresheet!$Z38+Scoresheet!$AA38),0.01))</f>
        <v>0</v>
      </c>
      <c r="X36" s="66">
        <f>IF((Scoresheet!$AB38+Scoresheet!$AC38+Scoresheet!$AD38)=0,0,FLOOR(Scoresheet!AB38/(Scoresheet!$AB38+Scoresheet!$AC38+Scoresheet!$AD38),0.01))</f>
        <v>0</v>
      </c>
      <c r="Y36" s="66">
        <f>IF((Scoresheet!$AB38+Scoresheet!$AC38+Scoresheet!$AD38)=0,0,FLOOR(Scoresheet!AC38/(Scoresheet!$AB38+Scoresheet!$AC38+Scoresheet!$AD38),0.01))</f>
        <v>0</v>
      </c>
      <c r="Z36" s="115">
        <f>IF((Scoresheet!$AB38+Scoresheet!$AC38+Scoresheet!$AD38)=0,0,FLOOR(Scoresheet!AD38/(Scoresheet!$AB38+Scoresheet!$AC38+Scoresheet!$AD38),0.01))</f>
        <v>0</v>
      </c>
      <c r="AA36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6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</v>
      </c>
      <c r="AC36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6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6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6" s="66">
        <f>IF((Scoresheet!$AJ38+Scoresheet!$AK38+Scoresheet!$AL38)=0,0,FLOOR(Scoresheet!AJ38/(Scoresheet!$AJ38+Scoresheet!$AK38+Scoresheet!$AL38),0.01))</f>
        <v>0</v>
      </c>
      <c r="AG36" s="66">
        <f>IF((Scoresheet!$AJ38+Scoresheet!$AK38+Scoresheet!$AL38)=0,0,FLOOR(Scoresheet!AK38/(Scoresheet!$AJ38+Scoresheet!$AK38+Scoresheet!$AL38),0.01))</f>
        <v>0</v>
      </c>
      <c r="AH36" s="109">
        <f>IF((Scoresheet!$AJ38+Scoresheet!$AK38+Scoresheet!$AL38)=0,0,FLOOR(Scoresheet!AL38/(Scoresheet!$AJ38+Scoresheet!$AK38+Scoresheet!$AL38),0.01))</f>
        <v>0</v>
      </c>
      <c r="AI36" s="95"/>
      <c r="AJ36" s="95"/>
      <c r="AK36" s="95"/>
      <c r="AL36" s="95"/>
      <c r="AM36" s="95"/>
      <c r="AN36" s="95"/>
      <c r="AQ36" s="66">
        <f t="shared" si="0"/>
        <v>0</v>
      </c>
      <c r="AR36" s="66">
        <f t="shared" si="12"/>
        <v>0</v>
      </c>
      <c r="AS36" s="66">
        <f t="shared" si="13"/>
        <v>0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0</v>
      </c>
      <c r="BD36" s="66">
        <f t="shared" si="24"/>
        <v>0</v>
      </c>
      <c r="BE36" s="66">
        <f t="shared" si="25"/>
        <v>0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0</v>
      </c>
      <c r="BL36" s="66">
        <f t="shared" si="32"/>
        <v>0</v>
      </c>
      <c r="BM36" s="66">
        <f t="shared" si="33"/>
        <v>0</v>
      </c>
      <c r="BN36" s="66">
        <f t="shared" si="34"/>
        <v>0</v>
      </c>
      <c r="BO36" s="66">
        <f t="shared" si="35"/>
        <v>0</v>
      </c>
      <c r="BP36" s="66">
        <f t="shared" si="36"/>
        <v>0</v>
      </c>
      <c r="BQ36" s="66">
        <f t="shared" si="37"/>
        <v>0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0</v>
      </c>
      <c r="BV36" s="66">
        <f t="shared" si="42"/>
        <v>0</v>
      </c>
      <c r="BX36" s="66">
        <f t="shared" si="43"/>
        <v>0</v>
      </c>
      <c r="BY36" s="66">
        <f t="shared" si="5"/>
        <v>0</v>
      </c>
      <c r="BZ36" s="66">
        <f t="shared" si="6"/>
        <v>0</v>
      </c>
      <c r="CA36" s="66">
        <f t="shared" si="7"/>
        <v>0</v>
      </c>
      <c r="CB36" s="66">
        <f t="shared" si="8"/>
        <v>0</v>
      </c>
      <c r="CC36" s="66">
        <f t="shared" si="9"/>
        <v>0</v>
      </c>
      <c r="CD36" s="66">
        <f t="shared" si="10"/>
        <v>0</v>
      </c>
    </row>
    <row r="37" spans="1:82">
      <c r="A37" s="96">
        <f t="shared" si="11"/>
        <v>0</v>
      </c>
      <c r="B37" s="109">
        <f>Scoresheet!B39</f>
        <v>0</v>
      </c>
      <c r="C37" s="66">
        <f>IF(Scoresheet!C39=0,0,Scoresheet!C39/(Scoresheet!C39+Scoresheet!D39))</f>
        <v>0</v>
      </c>
      <c r="D37" s="109">
        <f>IF(Scoresheet!D39=0,0,Scoresheet!D39/(Scoresheet!C39+Scoresheet!D39))</f>
        <v>0</v>
      </c>
      <c r="E37" s="66">
        <f>IF(Scoresheet!E39=0,0,Scoresheet!E39/(Scoresheet!E39+Scoresheet!F39))</f>
        <v>0</v>
      </c>
      <c r="F37" s="66">
        <f>IF(Scoresheet!G39=0,0,Scoresheet!G39/(Scoresheet!G39+Scoresheet!H39)*(IF(Result!E37=0,1,Result!E37)))</f>
        <v>0</v>
      </c>
      <c r="G37" s="66">
        <f>IF(Scoresheet!I39=0,0,Scoresheet!I39/(Scoresheet!I39+Scoresheet!J39)*(IF(Result!E37=0,1,Result!E37)))</f>
        <v>0</v>
      </c>
      <c r="H37" s="66">
        <f>IF(Scoresheet!K39=0,0,Scoresheet!K39/(Scoresheet!L39+Scoresheet!K39)*(IF(Result!E37=0,1,Result!E37)))</f>
        <v>0</v>
      </c>
      <c r="I37" s="66">
        <f>IF(Scoresheet!L39=0,0,Scoresheet!L39/(Scoresheet!K39+Scoresheet!L39)*(IF(Result!E37=0,1,Result!E37)))</f>
        <v>0</v>
      </c>
      <c r="J37" s="109">
        <f>IF(Scoresheet!M39=0,0,Scoresheet!M39/(Scoresheet!M39+Scoresheet!N39))</f>
        <v>0</v>
      </c>
      <c r="K37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7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7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7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7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7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7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7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7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7" s="66">
        <f>Scoresheet!X39</f>
        <v>0</v>
      </c>
      <c r="U37" s="66">
        <f>IF((Scoresheet!$Y39+Scoresheet!$Z39+Scoresheet!$AA39)=0,0,FLOOR(Scoresheet!Y39/(Scoresheet!$Y39+Scoresheet!$Z39+Scoresheet!$AA39),0.01))</f>
        <v>0</v>
      </c>
      <c r="V37" s="66">
        <f>IF((Scoresheet!$Y39+Scoresheet!$Z39+Scoresheet!$AA39)=0,0,FLOOR(Scoresheet!Z39/(Scoresheet!$Y39+Scoresheet!$Z39+Scoresheet!$AA39),0.01))</f>
        <v>0</v>
      </c>
      <c r="W37" s="109">
        <f>IF((Scoresheet!$Y39+Scoresheet!$Z39+Scoresheet!$AA39)=0,0,FLOOR(Scoresheet!AA39/(Scoresheet!$Y39+Scoresheet!$Z39+Scoresheet!$AA39),0.01))</f>
        <v>0</v>
      </c>
      <c r="X37" s="66">
        <f>IF((Scoresheet!$AB39+Scoresheet!$AC39+Scoresheet!$AD39)=0,0,FLOOR(Scoresheet!AB39/(Scoresheet!$AB39+Scoresheet!$AC39+Scoresheet!$AD39),0.01))</f>
        <v>0</v>
      </c>
      <c r="Y37" s="66">
        <f>IF((Scoresheet!$AB39+Scoresheet!$AC39+Scoresheet!$AD39)=0,0,FLOOR(Scoresheet!AC39/(Scoresheet!$AB39+Scoresheet!$AC39+Scoresheet!$AD39),0.01))</f>
        <v>0</v>
      </c>
      <c r="Z37" s="115">
        <f>IF((Scoresheet!$AB39+Scoresheet!$AC39+Scoresheet!$AD39)=0,0,FLOOR(Scoresheet!AD39/(Scoresheet!$AB39+Scoresheet!$AC39+Scoresheet!$AD39),0.01))</f>
        <v>0</v>
      </c>
      <c r="AA37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7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7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7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7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7" s="66">
        <f>IF((Scoresheet!$AJ39+Scoresheet!$AK39+Scoresheet!$AL39)=0,0,FLOOR(Scoresheet!AJ39/(Scoresheet!$AJ39+Scoresheet!$AK39+Scoresheet!$AL39),0.01))</f>
        <v>0</v>
      </c>
      <c r="AG37" s="66">
        <f>IF((Scoresheet!$AJ39+Scoresheet!$AK39+Scoresheet!$AL39)=0,0,FLOOR(Scoresheet!AK39/(Scoresheet!$AJ39+Scoresheet!$AK39+Scoresheet!$AL39),0.01))</f>
        <v>0</v>
      </c>
      <c r="AH37" s="109">
        <f>IF((Scoresheet!$AJ39+Scoresheet!$AK39+Scoresheet!$AL39)=0,0,FLOOR(Scoresheet!AL39/(Scoresheet!$AJ39+Scoresheet!$AK39+Scoresheet!$AL39),0.01))</f>
        <v>0</v>
      </c>
      <c r="AI37" s="95"/>
      <c r="AJ37" s="95"/>
      <c r="AK37" s="95"/>
      <c r="AL37" s="95"/>
      <c r="AM37" s="95"/>
      <c r="AN37" s="95"/>
      <c r="AQ37" s="66">
        <f t="shared" ref="AQ37:AQ54" si="44">IF((B37)&gt;0,1,0)</f>
        <v>0</v>
      </c>
      <c r="AR37" s="66">
        <f t="shared" si="12"/>
        <v>0</v>
      </c>
      <c r="AS37" s="66">
        <f t="shared" si="13"/>
        <v>0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0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0</v>
      </c>
      <c r="BL37" s="66">
        <f t="shared" si="32"/>
        <v>0</v>
      </c>
      <c r="BM37" s="66">
        <f t="shared" si="33"/>
        <v>0</v>
      </c>
      <c r="BN37" s="66">
        <f t="shared" si="34"/>
        <v>0</v>
      </c>
      <c r="BO37" s="66">
        <f t="shared" si="35"/>
        <v>0</v>
      </c>
      <c r="BP37" s="66">
        <f t="shared" si="36"/>
        <v>0</v>
      </c>
      <c r="BQ37" s="66">
        <f t="shared" si="37"/>
        <v>0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0</v>
      </c>
      <c r="BV37" s="66">
        <f t="shared" si="42"/>
        <v>0</v>
      </c>
      <c r="BX37" s="66">
        <f t="shared" si="43"/>
        <v>0</v>
      </c>
      <c r="BY37" s="66">
        <f t="shared" ref="BY37:BY54" si="45">IF(AS37+AT37+AU37+AV37+AW37+AX37&gt;0,1,0)</f>
        <v>0</v>
      </c>
      <c r="BZ37" s="66">
        <f t="shared" ref="BZ37:BZ54" si="46">IF(AY37+AZ37+BA37+BB37+BC37+BD37+BE37+BF37+BG37&gt;0,1,0)</f>
        <v>0</v>
      </c>
      <c r="CA37" s="66">
        <f t="shared" ref="CA37:CA54" si="47">IF(BH37+BI37+BJ37+BK37&gt;0,1,0)</f>
        <v>0</v>
      </c>
      <c r="CB37" s="66">
        <f t="shared" ref="CB37:CB54" si="48">IF(BL37+BM37+BN37&gt;0,1,0)</f>
        <v>0</v>
      </c>
      <c r="CC37" s="66">
        <f t="shared" ref="CC37:CC54" si="49">IF(BO37+BP37+BQ37+BR37+BS37&gt;0,1,0)</f>
        <v>0</v>
      </c>
      <c r="CD37" s="66">
        <f t="shared" ref="CD37:CD54" si="50">IF(BT37+BU37+BV37&gt;0,1,0)</f>
        <v>0</v>
      </c>
    </row>
    <row r="38" spans="1:82">
      <c r="A38" s="96">
        <f t="shared" si="11"/>
        <v>0</v>
      </c>
      <c r="B38" s="109">
        <f>Scoresheet!B40</f>
        <v>0</v>
      </c>
      <c r="C38" s="66">
        <f>IF(Scoresheet!C40=0,0,Scoresheet!C40/(Scoresheet!C40+Scoresheet!D40))</f>
        <v>0</v>
      </c>
      <c r="D38" s="109">
        <f>IF(Scoresheet!D40=0,0,Scoresheet!D40/(Scoresheet!C40+Scoresheet!D40))</f>
        <v>0</v>
      </c>
      <c r="E38" s="66">
        <f>IF(Scoresheet!E40=0,0,Scoresheet!E40/(Scoresheet!E40+Scoresheet!F40))</f>
        <v>0</v>
      </c>
      <c r="F38" s="66">
        <f>IF(Scoresheet!G40=0,0,Scoresheet!G40/(Scoresheet!G40+Scoresheet!H40)*(IF(Result!E38=0,1,Result!E38)))</f>
        <v>0</v>
      </c>
      <c r="G38" s="66">
        <f>IF(Scoresheet!I40=0,0,Scoresheet!I40/(Scoresheet!I40+Scoresheet!J40)*(IF(Result!E38=0,1,Result!E38)))</f>
        <v>0</v>
      </c>
      <c r="H38" s="66">
        <f>IF(Scoresheet!K40=0,0,Scoresheet!K40/(Scoresheet!L40+Scoresheet!K40)*(IF(Result!E38=0,1,Result!E38)))</f>
        <v>0</v>
      </c>
      <c r="I38" s="66">
        <f>IF(Scoresheet!L40=0,0,Scoresheet!L40/(Scoresheet!K40+Scoresheet!L40)*(IF(Result!E38=0,1,Result!E38)))</f>
        <v>0</v>
      </c>
      <c r="J38" s="109">
        <f>IF(Scoresheet!M40=0,0,Scoresheet!M40/(Scoresheet!M40+Scoresheet!N40))</f>
        <v>0</v>
      </c>
      <c r="K38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38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38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38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38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38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38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38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38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38" s="66">
        <f>Scoresheet!X40</f>
        <v>0</v>
      </c>
      <c r="U38" s="66">
        <f>IF((Scoresheet!$Y40+Scoresheet!$Z40+Scoresheet!$AA40)=0,0,FLOOR(Scoresheet!Y40/(Scoresheet!$Y40+Scoresheet!$Z40+Scoresheet!$AA40),0.01))</f>
        <v>0</v>
      </c>
      <c r="V38" s="66">
        <f>IF((Scoresheet!$Y40+Scoresheet!$Z40+Scoresheet!$AA40)=0,0,FLOOR(Scoresheet!Z40/(Scoresheet!$Y40+Scoresheet!$Z40+Scoresheet!$AA40),0.01))</f>
        <v>0</v>
      </c>
      <c r="W38" s="109">
        <f>IF((Scoresheet!$Y40+Scoresheet!$Z40+Scoresheet!$AA40)=0,0,FLOOR(Scoresheet!AA40/(Scoresheet!$Y40+Scoresheet!$Z40+Scoresheet!$AA40),0.01))</f>
        <v>0</v>
      </c>
      <c r="X38" s="66">
        <f>IF((Scoresheet!$AB40+Scoresheet!$AC40+Scoresheet!$AD40)=0,0,FLOOR(Scoresheet!AB40/(Scoresheet!$AB40+Scoresheet!$AC40+Scoresheet!$AD40),0.01))</f>
        <v>0</v>
      </c>
      <c r="Y38" s="66">
        <f>IF((Scoresheet!$AB40+Scoresheet!$AC40+Scoresheet!$AD40)=0,0,FLOOR(Scoresheet!AC40/(Scoresheet!$AB40+Scoresheet!$AC40+Scoresheet!$AD40),0.01))</f>
        <v>0</v>
      </c>
      <c r="Z38" s="115">
        <f>IF((Scoresheet!$AB40+Scoresheet!$AC40+Scoresheet!$AD40)=0,0,FLOOR(Scoresheet!AD40/(Scoresheet!$AB40+Scoresheet!$AC40+Scoresheet!$AD40),0.01))</f>
        <v>0</v>
      </c>
      <c r="AA38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38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38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38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38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38" s="66">
        <f>IF((Scoresheet!$AJ40+Scoresheet!$AK40+Scoresheet!$AL40)=0,0,FLOOR(Scoresheet!AJ40/(Scoresheet!$AJ40+Scoresheet!$AK40+Scoresheet!$AL40),0.01))</f>
        <v>0</v>
      </c>
      <c r="AG38" s="66">
        <f>IF((Scoresheet!$AJ40+Scoresheet!$AK40+Scoresheet!$AL40)=0,0,FLOOR(Scoresheet!AK40/(Scoresheet!$AJ40+Scoresheet!$AK40+Scoresheet!$AL40),0.01))</f>
        <v>0</v>
      </c>
      <c r="AH38" s="109">
        <f>IF((Scoresheet!$AJ40+Scoresheet!$AK40+Scoresheet!$AL40)=0,0,FLOOR(Scoresheet!AL40/(Scoresheet!$AJ40+Scoresheet!$AK40+Scoresheet!$AL40),0.01))</f>
        <v>0</v>
      </c>
      <c r="AI38" s="95"/>
      <c r="AJ38" s="95"/>
      <c r="AK38" s="95"/>
      <c r="AL38" s="95"/>
      <c r="AM38" s="95"/>
      <c r="AN38" s="95"/>
      <c r="AQ38" s="66">
        <f t="shared" si="44"/>
        <v>0</v>
      </c>
      <c r="AR38" s="66">
        <f t="shared" si="12"/>
        <v>0</v>
      </c>
      <c r="AS38" s="66">
        <f t="shared" si="13"/>
        <v>0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0</v>
      </c>
      <c r="BE38" s="66">
        <f t="shared" si="25"/>
        <v>0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0</v>
      </c>
      <c r="BL38" s="66">
        <f t="shared" si="32"/>
        <v>0</v>
      </c>
      <c r="BM38" s="66">
        <f t="shared" si="33"/>
        <v>0</v>
      </c>
      <c r="BN38" s="66">
        <f t="shared" si="34"/>
        <v>0</v>
      </c>
      <c r="BO38" s="66">
        <f t="shared" si="35"/>
        <v>0</v>
      </c>
      <c r="BP38" s="66">
        <f t="shared" si="36"/>
        <v>0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0</v>
      </c>
      <c r="BV38" s="66">
        <f t="shared" si="42"/>
        <v>0</v>
      </c>
      <c r="BX38" s="66">
        <f t="shared" si="43"/>
        <v>0</v>
      </c>
      <c r="BY38" s="66">
        <f t="shared" si="45"/>
        <v>0</v>
      </c>
      <c r="BZ38" s="66">
        <f t="shared" si="46"/>
        <v>0</v>
      </c>
      <c r="CA38" s="66">
        <f t="shared" si="47"/>
        <v>0</v>
      </c>
      <c r="CB38" s="66">
        <f t="shared" si="48"/>
        <v>0</v>
      </c>
      <c r="CC38" s="66">
        <f t="shared" si="49"/>
        <v>0</v>
      </c>
      <c r="CD38" s="66">
        <f t="shared" si="50"/>
        <v>0</v>
      </c>
    </row>
    <row r="39" spans="1:82">
      <c r="A39" s="96">
        <f t="shared" si="11"/>
        <v>0</v>
      </c>
      <c r="B39" s="109">
        <f>Scoresheet!B41</f>
        <v>0</v>
      </c>
      <c r="C39" s="66">
        <f>IF(Scoresheet!C41=0,0,Scoresheet!C41/(Scoresheet!C41+Scoresheet!D41))</f>
        <v>0</v>
      </c>
      <c r="D39" s="109">
        <f>IF(Scoresheet!D41=0,0,Scoresheet!D41/(Scoresheet!C41+Scoresheet!D41))</f>
        <v>0</v>
      </c>
      <c r="E39" s="66">
        <f>IF(Scoresheet!E41=0,0,Scoresheet!E41/(Scoresheet!E41+Scoresheet!F41))</f>
        <v>0</v>
      </c>
      <c r="F39" s="66">
        <f>IF(Scoresheet!G41=0,0,Scoresheet!G41/(Scoresheet!G41+Scoresheet!H41)*(IF(Result!E39=0,1,Result!E39)))</f>
        <v>0</v>
      </c>
      <c r="G39" s="66">
        <f>IF(Scoresheet!I41=0,0,Scoresheet!I41/(Scoresheet!I41+Scoresheet!J41)*(IF(Result!E39=0,1,Result!E39)))</f>
        <v>0</v>
      </c>
      <c r="H39" s="66">
        <f>IF(Scoresheet!K41=0,0,Scoresheet!K41/(Scoresheet!L41+Scoresheet!K41)*(IF(Result!E39=0,1,Result!E39)))</f>
        <v>0</v>
      </c>
      <c r="I39" s="66">
        <f>IF(Scoresheet!L41=0,0,Scoresheet!L41/(Scoresheet!K41+Scoresheet!L41)*(IF(Result!E39=0,1,Result!E39)))</f>
        <v>0</v>
      </c>
      <c r="J39" s="109">
        <f>IF(Scoresheet!M41=0,0,Scoresheet!M41/(Scoresheet!M41+Scoresheet!N41))</f>
        <v>0</v>
      </c>
      <c r="K39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39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39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39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39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</v>
      </c>
      <c r="P39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39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39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39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39" s="66">
        <f>Scoresheet!X41</f>
        <v>0</v>
      </c>
      <c r="U39" s="66">
        <f>IF((Scoresheet!$Y41+Scoresheet!$Z41+Scoresheet!$AA41)=0,0,FLOOR(Scoresheet!Y41/(Scoresheet!$Y41+Scoresheet!$Z41+Scoresheet!$AA41),0.01))</f>
        <v>0</v>
      </c>
      <c r="V39" s="66">
        <f>IF((Scoresheet!$Y41+Scoresheet!$Z41+Scoresheet!$AA41)=0,0,FLOOR(Scoresheet!Z41/(Scoresheet!$Y41+Scoresheet!$Z41+Scoresheet!$AA41),0.01))</f>
        <v>0</v>
      </c>
      <c r="W39" s="109">
        <f>IF((Scoresheet!$Y41+Scoresheet!$Z41+Scoresheet!$AA41)=0,0,FLOOR(Scoresheet!AA41/(Scoresheet!$Y41+Scoresheet!$Z41+Scoresheet!$AA41),0.01))</f>
        <v>0</v>
      </c>
      <c r="X39" s="66">
        <f>IF((Scoresheet!$AB41+Scoresheet!$AC41+Scoresheet!$AD41)=0,0,FLOOR(Scoresheet!AB41/(Scoresheet!$AB41+Scoresheet!$AC41+Scoresheet!$AD41),0.01))</f>
        <v>0</v>
      </c>
      <c r="Y39" s="66">
        <f>IF((Scoresheet!$AB41+Scoresheet!$AC41+Scoresheet!$AD41)=0,0,FLOOR(Scoresheet!AC41/(Scoresheet!$AB41+Scoresheet!$AC41+Scoresheet!$AD41),0.01))</f>
        <v>0</v>
      </c>
      <c r="Z39" s="115">
        <f>IF((Scoresheet!$AB41+Scoresheet!$AC41+Scoresheet!$AD41)=0,0,FLOOR(Scoresheet!AD41/(Scoresheet!$AB41+Scoresheet!$AC41+Scoresheet!$AD41),0.01))</f>
        <v>0</v>
      </c>
      <c r="AA39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39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39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39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39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39" s="66">
        <f>IF((Scoresheet!$AJ41+Scoresheet!$AK41+Scoresheet!$AL41)=0,0,FLOOR(Scoresheet!AJ41/(Scoresheet!$AJ41+Scoresheet!$AK41+Scoresheet!$AL41),0.01))</f>
        <v>0</v>
      </c>
      <c r="AG39" s="66">
        <f>IF((Scoresheet!$AJ41+Scoresheet!$AK41+Scoresheet!$AL41)=0,0,FLOOR(Scoresheet!AK41/(Scoresheet!$AJ41+Scoresheet!$AK41+Scoresheet!$AL41),0.01))</f>
        <v>0</v>
      </c>
      <c r="AH39" s="109">
        <f>IF((Scoresheet!$AJ41+Scoresheet!$AK41+Scoresheet!$AL41)=0,0,FLOOR(Scoresheet!AL41/(Scoresheet!$AJ41+Scoresheet!$AK41+Scoresheet!$AL41),0.01))</f>
        <v>0</v>
      </c>
      <c r="AI39" s="95"/>
      <c r="AJ39" s="95"/>
      <c r="AK39" s="95"/>
      <c r="AL39" s="95"/>
      <c r="AM39" s="95"/>
      <c r="AN39" s="95"/>
      <c r="AQ39" s="66">
        <f t="shared" si="44"/>
        <v>0</v>
      </c>
      <c r="AR39" s="66">
        <f t="shared" si="12"/>
        <v>0</v>
      </c>
      <c r="AS39" s="66">
        <f t="shared" si="13"/>
        <v>0</v>
      </c>
      <c r="AT39" s="66">
        <f t="shared" si="14"/>
        <v>0</v>
      </c>
      <c r="AU39" s="66">
        <f t="shared" si="15"/>
        <v>0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0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0</v>
      </c>
      <c r="BL39" s="66">
        <f t="shared" si="32"/>
        <v>0</v>
      </c>
      <c r="BM39" s="66">
        <f t="shared" si="33"/>
        <v>0</v>
      </c>
      <c r="BN39" s="66">
        <f t="shared" si="34"/>
        <v>0</v>
      </c>
      <c r="BO39" s="66">
        <f t="shared" si="35"/>
        <v>0</v>
      </c>
      <c r="BP39" s="66">
        <f t="shared" si="36"/>
        <v>0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0</v>
      </c>
      <c r="BV39" s="66">
        <f t="shared" si="42"/>
        <v>0</v>
      </c>
      <c r="BX39" s="66">
        <f t="shared" si="43"/>
        <v>0</v>
      </c>
      <c r="BY39" s="66">
        <f t="shared" si="45"/>
        <v>0</v>
      </c>
      <c r="BZ39" s="66">
        <f t="shared" si="46"/>
        <v>0</v>
      </c>
      <c r="CA39" s="66">
        <f t="shared" si="47"/>
        <v>0</v>
      </c>
      <c r="CB39" s="66">
        <f t="shared" si="48"/>
        <v>0</v>
      </c>
      <c r="CC39" s="66">
        <f t="shared" si="49"/>
        <v>0</v>
      </c>
      <c r="CD39" s="66">
        <f t="shared" si="50"/>
        <v>0</v>
      </c>
    </row>
    <row r="40" spans="1:82">
      <c r="A40" s="96">
        <f t="shared" si="11"/>
        <v>0</v>
      </c>
      <c r="B40" s="109">
        <f>Scoresheet!B42</f>
        <v>0</v>
      </c>
      <c r="C40" s="66">
        <f>IF(Scoresheet!C42=0,0,Scoresheet!C42/(Scoresheet!C42+Scoresheet!D42))</f>
        <v>0</v>
      </c>
      <c r="D40" s="109">
        <f>IF(Scoresheet!D42=0,0,Scoresheet!D42/(Scoresheet!C42+Scoresheet!D42))</f>
        <v>0</v>
      </c>
      <c r="E40" s="66">
        <f>IF(Scoresheet!E42=0,0,Scoresheet!E42/(Scoresheet!E42+Scoresheet!F42))</f>
        <v>0</v>
      </c>
      <c r="F40" s="66">
        <f>IF(Scoresheet!G42=0,0,Scoresheet!G42/(Scoresheet!G42+Scoresheet!H42)*(IF(Result!E40=0,1,Result!E40)))</f>
        <v>0</v>
      </c>
      <c r="G40" s="66">
        <f>IF(Scoresheet!I42=0,0,Scoresheet!I42/(Scoresheet!I42+Scoresheet!J42)*(IF(Result!E40=0,1,Result!E40)))</f>
        <v>0</v>
      </c>
      <c r="H40" s="66">
        <f>IF(Scoresheet!K42=0,0,Scoresheet!K42/(Scoresheet!L42+Scoresheet!K42)*(IF(Result!E40=0,1,Result!E40)))</f>
        <v>0</v>
      </c>
      <c r="I40" s="66">
        <f>IF(Scoresheet!L42=0,0,Scoresheet!L42/(Scoresheet!K42+Scoresheet!L42)*(IF(Result!E40=0,1,Result!E40)))</f>
        <v>0</v>
      </c>
      <c r="J40" s="109">
        <f>IF(Scoresheet!M42=0,0,Scoresheet!M42/(Scoresheet!M42+Scoresheet!N42))</f>
        <v>0</v>
      </c>
      <c r="K40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0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0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0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0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0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0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0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0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0" s="66">
        <f>Scoresheet!X42</f>
        <v>0</v>
      </c>
      <c r="U40" s="66">
        <f>IF((Scoresheet!$Y42+Scoresheet!$Z42+Scoresheet!$AA42)=0,0,FLOOR(Scoresheet!Y42/(Scoresheet!$Y42+Scoresheet!$Z42+Scoresheet!$AA42),0.01))</f>
        <v>0</v>
      </c>
      <c r="V40" s="66">
        <f>IF((Scoresheet!$Y42+Scoresheet!$Z42+Scoresheet!$AA42)=0,0,FLOOR(Scoresheet!Z42/(Scoresheet!$Y42+Scoresheet!$Z42+Scoresheet!$AA42),0.01))</f>
        <v>0</v>
      </c>
      <c r="W40" s="109">
        <f>IF((Scoresheet!$Y42+Scoresheet!$Z42+Scoresheet!$AA42)=0,0,FLOOR(Scoresheet!AA42/(Scoresheet!$Y42+Scoresheet!$Z42+Scoresheet!$AA42),0.01))</f>
        <v>0</v>
      </c>
      <c r="X40" s="66">
        <f>IF((Scoresheet!$AB42+Scoresheet!$AC42+Scoresheet!$AD42)=0,0,FLOOR(Scoresheet!AB42/(Scoresheet!$AB42+Scoresheet!$AC42+Scoresheet!$AD42),0.01))</f>
        <v>0</v>
      </c>
      <c r="Y40" s="66">
        <f>IF((Scoresheet!$AB42+Scoresheet!$AC42+Scoresheet!$AD42)=0,0,FLOOR(Scoresheet!AC42/(Scoresheet!$AB42+Scoresheet!$AC42+Scoresheet!$AD42),0.01))</f>
        <v>0</v>
      </c>
      <c r="Z40" s="115">
        <f>IF((Scoresheet!$AB42+Scoresheet!$AC42+Scoresheet!$AD42)=0,0,FLOOR(Scoresheet!AD42/(Scoresheet!$AB42+Scoresheet!$AC42+Scoresheet!$AD42),0.01))</f>
        <v>0</v>
      </c>
      <c r="AA40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0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0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0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0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0" s="66">
        <f>IF((Scoresheet!$AJ42+Scoresheet!$AK42+Scoresheet!$AL42)=0,0,FLOOR(Scoresheet!AJ42/(Scoresheet!$AJ42+Scoresheet!$AK42+Scoresheet!$AL42),0.01))</f>
        <v>0</v>
      </c>
      <c r="AG40" s="66">
        <f>IF((Scoresheet!$AJ42+Scoresheet!$AK42+Scoresheet!$AL42)=0,0,FLOOR(Scoresheet!AK42/(Scoresheet!$AJ42+Scoresheet!$AK42+Scoresheet!$AL42),0.01))</f>
        <v>0</v>
      </c>
      <c r="AH40" s="109">
        <f>IF((Scoresheet!$AJ42+Scoresheet!$AK42+Scoresheet!$AL42)=0,0,FLOOR(Scoresheet!AL42/(Scoresheet!$AJ42+Scoresheet!$AK42+Scoresheet!$AL42),0.01))</f>
        <v>0</v>
      </c>
      <c r="AI40" s="95"/>
      <c r="AJ40" s="95"/>
      <c r="AK40" s="95"/>
      <c r="AL40" s="95"/>
      <c r="AM40" s="95"/>
      <c r="AN40" s="95"/>
      <c r="AQ40" s="66">
        <f t="shared" si="44"/>
        <v>0</v>
      </c>
      <c r="AR40" s="66">
        <f t="shared" si="12"/>
        <v>0</v>
      </c>
      <c r="AS40" s="66">
        <f t="shared" si="13"/>
        <v>0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0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0</v>
      </c>
      <c r="BL40" s="66">
        <f t="shared" si="32"/>
        <v>0</v>
      </c>
      <c r="BM40" s="66">
        <f t="shared" si="33"/>
        <v>0</v>
      </c>
      <c r="BN40" s="66">
        <f t="shared" si="34"/>
        <v>0</v>
      </c>
      <c r="BO40" s="66">
        <f t="shared" si="35"/>
        <v>0</v>
      </c>
      <c r="BP40" s="66">
        <f t="shared" si="36"/>
        <v>0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0</v>
      </c>
      <c r="BV40" s="66">
        <f t="shared" si="42"/>
        <v>0</v>
      </c>
      <c r="BX40" s="66">
        <f t="shared" si="43"/>
        <v>0</v>
      </c>
      <c r="BY40" s="66">
        <f t="shared" si="45"/>
        <v>0</v>
      </c>
      <c r="BZ40" s="66">
        <f t="shared" si="46"/>
        <v>0</v>
      </c>
      <c r="CA40" s="66">
        <f t="shared" si="47"/>
        <v>0</v>
      </c>
      <c r="CB40" s="66">
        <f t="shared" si="48"/>
        <v>0</v>
      </c>
      <c r="CC40" s="66">
        <f t="shared" si="49"/>
        <v>0</v>
      </c>
      <c r="CD40" s="66">
        <f t="shared" si="50"/>
        <v>0</v>
      </c>
    </row>
    <row r="41" spans="1:82">
      <c r="A41" s="96">
        <f t="shared" si="11"/>
        <v>0</v>
      </c>
      <c r="B41" s="109">
        <f>Scoresheet!B43</f>
        <v>0</v>
      </c>
      <c r="C41" s="66">
        <f>IF(Scoresheet!C43=0,0,Scoresheet!C43/(Scoresheet!C43+Scoresheet!D43))</f>
        <v>0</v>
      </c>
      <c r="D41" s="109">
        <f>IF(Scoresheet!D43=0,0,Scoresheet!D43/(Scoresheet!C43+Scoresheet!D43))</f>
        <v>0</v>
      </c>
      <c r="E41" s="66">
        <f>IF(Scoresheet!E43=0,0,Scoresheet!E43/(Scoresheet!E43+Scoresheet!F43))</f>
        <v>0</v>
      </c>
      <c r="F41" s="66">
        <f>IF(Scoresheet!G43=0,0,Scoresheet!G43/(Scoresheet!G43+Scoresheet!H43)*(IF(Result!E41=0,1,Result!E41)))</f>
        <v>0</v>
      </c>
      <c r="G41" s="66">
        <f>IF(Scoresheet!I43=0,0,Scoresheet!I43/(Scoresheet!I43+Scoresheet!J43)*(IF(Result!E41=0,1,Result!E41)))</f>
        <v>0</v>
      </c>
      <c r="H41" s="66">
        <f>IF(Scoresheet!K43=0,0,Scoresheet!K43/(Scoresheet!L43+Scoresheet!K43)*(IF(Result!E41=0,1,Result!E41)))</f>
        <v>0</v>
      </c>
      <c r="I41" s="66">
        <f>IF(Scoresheet!L43=0,0,Scoresheet!L43/(Scoresheet!K43+Scoresheet!L43)*(IF(Result!E41=0,1,Result!E41)))</f>
        <v>0</v>
      </c>
      <c r="J41" s="109">
        <f>IF(Scoresheet!M43=0,0,Scoresheet!M43/(Scoresheet!M43+Scoresheet!N43))</f>
        <v>0</v>
      </c>
      <c r="K41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1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1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1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1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1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1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1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1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1" s="66">
        <f>Scoresheet!X43</f>
        <v>0</v>
      </c>
      <c r="U41" s="66">
        <f>IF((Scoresheet!$Y43+Scoresheet!$Z43+Scoresheet!$AA43)=0,0,FLOOR(Scoresheet!Y43/(Scoresheet!$Y43+Scoresheet!$Z43+Scoresheet!$AA43),0.01))</f>
        <v>0</v>
      </c>
      <c r="V41" s="66">
        <f>IF((Scoresheet!$Y43+Scoresheet!$Z43+Scoresheet!$AA43)=0,0,FLOOR(Scoresheet!Z43/(Scoresheet!$Y43+Scoresheet!$Z43+Scoresheet!$AA43),0.01))</f>
        <v>0</v>
      </c>
      <c r="W41" s="109">
        <f>IF((Scoresheet!$Y43+Scoresheet!$Z43+Scoresheet!$AA43)=0,0,FLOOR(Scoresheet!AA43/(Scoresheet!$Y43+Scoresheet!$Z43+Scoresheet!$AA43),0.01))</f>
        <v>0</v>
      </c>
      <c r="X41" s="66">
        <f>IF((Scoresheet!$AB43+Scoresheet!$AC43+Scoresheet!$AD43)=0,0,FLOOR(Scoresheet!AB43/(Scoresheet!$AB43+Scoresheet!$AC43+Scoresheet!$AD43),0.01))</f>
        <v>0</v>
      </c>
      <c r="Y41" s="66">
        <f>IF((Scoresheet!$AB43+Scoresheet!$AC43+Scoresheet!$AD43)=0,0,FLOOR(Scoresheet!AC43/(Scoresheet!$AB43+Scoresheet!$AC43+Scoresheet!$AD43),0.01))</f>
        <v>0</v>
      </c>
      <c r="Z41" s="115">
        <f>IF((Scoresheet!$AB43+Scoresheet!$AC43+Scoresheet!$AD43)=0,0,FLOOR(Scoresheet!AD43/(Scoresheet!$AB43+Scoresheet!$AC43+Scoresheet!$AD43),0.01))</f>
        <v>0</v>
      </c>
      <c r="AA41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1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1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1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1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1" s="66">
        <f>IF((Scoresheet!$AJ43+Scoresheet!$AK43+Scoresheet!$AL43)=0,0,FLOOR(Scoresheet!AJ43/(Scoresheet!$AJ43+Scoresheet!$AK43+Scoresheet!$AL43),0.01))</f>
        <v>0</v>
      </c>
      <c r="AG41" s="66">
        <f>IF((Scoresheet!$AJ43+Scoresheet!$AK43+Scoresheet!$AL43)=0,0,FLOOR(Scoresheet!AK43/(Scoresheet!$AJ43+Scoresheet!$AK43+Scoresheet!$AL43),0.01))</f>
        <v>0</v>
      </c>
      <c r="AH41" s="109">
        <f>IF((Scoresheet!$AJ43+Scoresheet!$AK43+Scoresheet!$AL43)=0,0,FLOOR(Scoresheet!AL43/(Scoresheet!$AJ43+Scoresheet!$AK43+Scoresheet!$AL43),0.01))</f>
        <v>0</v>
      </c>
      <c r="AI41" s="95"/>
      <c r="AJ41" s="95"/>
      <c r="AK41" s="95"/>
      <c r="AL41" s="95"/>
      <c r="AM41" s="95"/>
      <c r="AN41" s="95"/>
      <c r="AQ41" s="66">
        <f t="shared" si="44"/>
        <v>0</v>
      </c>
      <c r="AR41" s="66">
        <f t="shared" si="12"/>
        <v>0</v>
      </c>
      <c r="AS41" s="66">
        <f t="shared" si="13"/>
        <v>0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0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0</v>
      </c>
      <c r="BL41" s="66">
        <f t="shared" si="32"/>
        <v>0</v>
      </c>
      <c r="BM41" s="66">
        <f t="shared" si="33"/>
        <v>0</v>
      </c>
      <c r="BN41" s="66">
        <f t="shared" si="34"/>
        <v>0</v>
      </c>
      <c r="BO41" s="66">
        <f t="shared" si="35"/>
        <v>0</v>
      </c>
      <c r="BP41" s="66">
        <f t="shared" si="36"/>
        <v>0</v>
      </c>
      <c r="BQ41" s="66">
        <f t="shared" si="37"/>
        <v>0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0</v>
      </c>
      <c r="BV41" s="66">
        <f t="shared" si="42"/>
        <v>0</v>
      </c>
      <c r="BX41" s="66">
        <f t="shared" si="43"/>
        <v>0</v>
      </c>
      <c r="BY41" s="66">
        <f t="shared" si="45"/>
        <v>0</v>
      </c>
      <c r="BZ41" s="66">
        <f t="shared" si="46"/>
        <v>0</v>
      </c>
      <c r="CA41" s="66">
        <f t="shared" si="47"/>
        <v>0</v>
      </c>
      <c r="CB41" s="66">
        <f t="shared" si="48"/>
        <v>0</v>
      </c>
      <c r="CC41" s="66">
        <f t="shared" si="49"/>
        <v>0</v>
      </c>
      <c r="CD41" s="66">
        <f t="shared" si="50"/>
        <v>0</v>
      </c>
    </row>
    <row r="42" spans="1:82">
      <c r="A42" s="96">
        <f t="shared" si="11"/>
        <v>0</v>
      </c>
      <c r="B42" s="109">
        <f>Scoresheet!B44</f>
        <v>0</v>
      </c>
      <c r="C42" s="66">
        <f>IF(Scoresheet!C44=0,0,Scoresheet!C44/(Scoresheet!C44+Scoresheet!D44))</f>
        <v>0</v>
      </c>
      <c r="D42" s="109">
        <f>IF(Scoresheet!D44=0,0,Scoresheet!D44/(Scoresheet!C44+Scoresheet!D44))</f>
        <v>0</v>
      </c>
      <c r="E42" s="66">
        <f>IF(Scoresheet!E44=0,0,Scoresheet!E44/(Scoresheet!E44+Scoresheet!F44))</f>
        <v>0</v>
      </c>
      <c r="F42" s="66">
        <f>IF(Scoresheet!G44=0,0,Scoresheet!G44/(Scoresheet!G44+Scoresheet!H44)*(IF(Result!E42=0,1,Result!E42)))</f>
        <v>0</v>
      </c>
      <c r="G42" s="66">
        <f>IF(Scoresheet!I44=0,0,Scoresheet!I44/(Scoresheet!I44+Scoresheet!J44)*(IF(Result!E42=0,1,Result!E42)))</f>
        <v>0</v>
      </c>
      <c r="H42" s="66">
        <f>IF(Scoresheet!K44=0,0,Scoresheet!K44/(Scoresheet!L44+Scoresheet!K44)*(IF(Result!E42=0,1,Result!E42)))</f>
        <v>0</v>
      </c>
      <c r="I42" s="66">
        <f>IF(Scoresheet!L44=0,0,Scoresheet!L44/(Scoresheet!K44+Scoresheet!L44)*(IF(Result!E42=0,1,Result!E42)))</f>
        <v>0</v>
      </c>
      <c r="J42" s="109">
        <f>IF(Scoresheet!M44=0,0,Scoresheet!M44/(Scoresheet!M44+Scoresheet!N44))</f>
        <v>0</v>
      </c>
      <c r="K42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2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2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2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2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2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2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2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2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2" s="66">
        <f>Scoresheet!X44</f>
        <v>0</v>
      </c>
      <c r="U42" s="66">
        <f>IF((Scoresheet!$Y44+Scoresheet!$Z44+Scoresheet!$AA44)=0,0,FLOOR(Scoresheet!Y44/(Scoresheet!$Y44+Scoresheet!$Z44+Scoresheet!$AA44),0.01))</f>
        <v>0</v>
      </c>
      <c r="V42" s="66">
        <f>IF((Scoresheet!$Y44+Scoresheet!$Z44+Scoresheet!$AA44)=0,0,FLOOR(Scoresheet!Z44/(Scoresheet!$Y44+Scoresheet!$Z44+Scoresheet!$AA44),0.01))</f>
        <v>0</v>
      </c>
      <c r="W42" s="109">
        <f>IF((Scoresheet!$Y44+Scoresheet!$Z44+Scoresheet!$AA44)=0,0,FLOOR(Scoresheet!AA44/(Scoresheet!$Y44+Scoresheet!$Z44+Scoresheet!$AA44),0.01))</f>
        <v>0</v>
      </c>
      <c r="X42" s="66">
        <f>IF((Scoresheet!$AB44+Scoresheet!$AC44+Scoresheet!$AD44)=0,0,FLOOR(Scoresheet!AB44/(Scoresheet!$AB44+Scoresheet!$AC44+Scoresheet!$AD44),0.01))</f>
        <v>0</v>
      </c>
      <c r="Y42" s="66">
        <f>IF((Scoresheet!$AB44+Scoresheet!$AC44+Scoresheet!$AD44)=0,0,FLOOR(Scoresheet!AC44/(Scoresheet!$AB44+Scoresheet!$AC44+Scoresheet!$AD44),0.01))</f>
        <v>0</v>
      </c>
      <c r="Z42" s="115">
        <f>IF((Scoresheet!$AB44+Scoresheet!$AC44+Scoresheet!$AD44)=0,0,FLOOR(Scoresheet!AD44/(Scoresheet!$AB44+Scoresheet!$AC44+Scoresheet!$AD44),0.01))</f>
        <v>0</v>
      </c>
      <c r="AA42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2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2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2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2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2" s="66">
        <f>IF((Scoresheet!$AJ44+Scoresheet!$AK44+Scoresheet!$AL44)=0,0,FLOOR(Scoresheet!AJ44/(Scoresheet!$AJ44+Scoresheet!$AK44+Scoresheet!$AL44),0.01))</f>
        <v>0</v>
      </c>
      <c r="AG42" s="66">
        <f>IF((Scoresheet!$AJ44+Scoresheet!$AK44+Scoresheet!$AL44)=0,0,FLOOR(Scoresheet!AK44/(Scoresheet!$AJ44+Scoresheet!$AK44+Scoresheet!$AL44),0.01))</f>
        <v>0</v>
      </c>
      <c r="AH42" s="109">
        <f>IF((Scoresheet!$AJ44+Scoresheet!$AK44+Scoresheet!$AL44)=0,0,FLOOR(Scoresheet!AL44/(Scoresheet!$AJ44+Scoresheet!$AK44+Scoresheet!$AL44),0.01))</f>
        <v>0</v>
      </c>
      <c r="AI42" s="95"/>
      <c r="AJ42" s="95"/>
      <c r="AK42" s="95"/>
      <c r="AL42" s="95"/>
      <c r="AM42" s="95"/>
      <c r="AN42" s="95"/>
      <c r="AQ42" s="66">
        <f t="shared" si="44"/>
        <v>0</v>
      </c>
      <c r="AR42" s="66">
        <f t="shared" si="12"/>
        <v>0</v>
      </c>
      <c r="AS42" s="66">
        <f t="shared" si="13"/>
        <v>0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0</v>
      </c>
      <c r="BL42" s="66">
        <f t="shared" si="32"/>
        <v>0</v>
      </c>
      <c r="BM42" s="66">
        <f t="shared" si="33"/>
        <v>0</v>
      </c>
      <c r="BN42" s="66">
        <f t="shared" si="34"/>
        <v>0</v>
      </c>
      <c r="BO42" s="66">
        <f t="shared" si="35"/>
        <v>0</v>
      </c>
      <c r="BP42" s="66">
        <f t="shared" si="36"/>
        <v>0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0</v>
      </c>
      <c r="BV42" s="66">
        <f t="shared" si="42"/>
        <v>0</v>
      </c>
      <c r="BX42" s="66">
        <f t="shared" si="43"/>
        <v>0</v>
      </c>
      <c r="BY42" s="66">
        <f t="shared" si="45"/>
        <v>0</v>
      </c>
      <c r="BZ42" s="66">
        <f t="shared" si="46"/>
        <v>0</v>
      </c>
      <c r="CA42" s="66">
        <f t="shared" si="47"/>
        <v>0</v>
      </c>
      <c r="CB42" s="66">
        <f t="shared" si="48"/>
        <v>0</v>
      </c>
      <c r="CC42" s="66">
        <f t="shared" si="49"/>
        <v>0</v>
      </c>
      <c r="CD42" s="66">
        <f t="shared" si="50"/>
        <v>0</v>
      </c>
    </row>
    <row r="43" spans="1:82">
      <c r="A43" s="96">
        <f t="shared" si="11"/>
        <v>0</v>
      </c>
      <c r="B43" s="109">
        <f>Scoresheet!B45</f>
        <v>0</v>
      </c>
      <c r="C43" s="66">
        <f>IF(Scoresheet!C45=0,0,Scoresheet!C45/(Scoresheet!C45+Scoresheet!D45))</f>
        <v>0</v>
      </c>
      <c r="D43" s="109">
        <f>IF(Scoresheet!D45=0,0,Scoresheet!D45/(Scoresheet!C45+Scoresheet!D45))</f>
        <v>0</v>
      </c>
      <c r="E43" s="66">
        <f>IF(Scoresheet!E45=0,0,Scoresheet!E45/(Scoresheet!E45+Scoresheet!F45))</f>
        <v>0</v>
      </c>
      <c r="F43" s="66">
        <f>IF(Scoresheet!G45=0,0,Scoresheet!G45/(Scoresheet!G45+Scoresheet!H45)*(IF(Result!E43=0,1,Result!E43)))</f>
        <v>0</v>
      </c>
      <c r="G43" s="66">
        <f>IF(Scoresheet!I45=0,0,Scoresheet!I45/(Scoresheet!I45+Scoresheet!J45)*(IF(Result!E43=0,1,Result!E43)))</f>
        <v>0</v>
      </c>
      <c r="H43" s="66">
        <f>IF(Scoresheet!K45=0,0,Scoresheet!K45/(Scoresheet!L45+Scoresheet!K45)*(IF(Result!E43=0,1,Result!E43)))</f>
        <v>0</v>
      </c>
      <c r="I43" s="66">
        <f>IF(Scoresheet!L45=0,0,Scoresheet!L45/(Scoresheet!K45+Scoresheet!L45)*(IF(Result!E43=0,1,Result!E43)))</f>
        <v>0</v>
      </c>
      <c r="J43" s="109">
        <f>IF(Scoresheet!M45=0,0,Scoresheet!M45/(Scoresheet!M45+Scoresheet!N45))</f>
        <v>0</v>
      </c>
      <c r="K43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3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3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3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3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3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3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3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3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3" s="66">
        <f>Scoresheet!X45</f>
        <v>0</v>
      </c>
      <c r="U43" s="66">
        <f>IF((Scoresheet!$Y45+Scoresheet!$Z45+Scoresheet!$AA45)=0,0,FLOOR(Scoresheet!Y45/(Scoresheet!$Y45+Scoresheet!$Z45+Scoresheet!$AA45),0.01))</f>
        <v>0</v>
      </c>
      <c r="V43" s="66">
        <f>IF((Scoresheet!$Y45+Scoresheet!$Z45+Scoresheet!$AA45)=0,0,FLOOR(Scoresheet!Z45/(Scoresheet!$Y45+Scoresheet!$Z45+Scoresheet!$AA45),0.01))</f>
        <v>0</v>
      </c>
      <c r="W43" s="109">
        <f>IF((Scoresheet!$Y45+Scoresheet!$Z45+Scoresheet!$AA45)=0,0,FLOOR(Scoresheet!AA45/(Scoresheet!$Y45+Scoresheet!$Z45+Scoresheet!$AA45),0.01))</f>
        <v>0</v>
      </c>
      <c r="X43" s="66">
        <f>IF((Scoresheet!$AB45+Scoresheet!$AC45+Scoresheet!$AD45)=0,0,FLOOR(Scoresheet!AB45/(Scoresheet!$AB45+Scoresheet!$AC45+Scoresheet!$AD45),0.01))</f>
        <v>0</v>
      </c>
      <c r="Y43" s="66">
        <f>IF((Scoresheet!$AB45+Scoresheet!$AC45+Scoresheet!$AD45)=0,0,FLOOR(Scoresheet!AC45/(Scoresheet!$AB45+Scoresheet!$AC45+Scoresheet!$AD45),0.01))</f>
        <v>0</v>
      </c>
      <c r="Z43" s="115">
        <f>IF((Scoresheet!$AB45+Scoresheet!$AC45+Scoresheet!$AD45)=0,0,FLOOR(Scoresheet!AD45/(Scoresheet!$AB45+Scoresheet!$AC45+Scoresheet!$AD45),0.01))</f>
        <v>0</v>
      </c>
      <c r="AA43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3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3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3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3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3" s="66">
        <f>IF((Scoresheet!$AJ45+Scoresheet!$AK45+Scoresheet!$AL45)=0,0,FLOOR(Scoresheet!AJ45/(Scoresheet!$AJ45+Scoresheet!$AK45+Scoresheet!$AL45),0.01))</f>
        <v>0</v>
      </c>
      <c r="AG43" s="66">
        <f>IF((Scoresheet!$AJ45+Scoresheet!$AK45+Scoresheet!$AL45)=0,0,FLOOR(Scoresheet!AK45/(Scoresheet!$AJ45+Scoresheet!$AK45+Scoresheet!$AL45),0.01))</f>
        <v>0</v>
      </c>
      <c r="AH43" s="109">
        <f>IF((Scoresheet!$AJ45+Scoresheet!$AK45+Scoresheet!$AL45)=0,0,FLOOR(Scoresheet!AL45/(Scoresheet!$AJ45+Scoresheet!$AK45+Scoresheet!$AL45),0.01))</f>
        <v>0</v>
      </c>
      <c r="AI43" s="95"/>
      <c r="AJ43" s="95"/>
      <c r="AK43" s="95"/>
      <c r="AL43" s="95"/>
      <c r="AM43" s="95"/>
      <c r="AN43" s="95"/>
      <c r="AQ43" s="66">
        <f t="shared" si="44"/>
        <v>0</v>
      </c>
      <c r="AR43" s="66">
        <f t="shared" si="12"/>
        <v>0</v>
      </c>
      <c r="AS43" s="66">
        <f t="shared" si="13"/>
        <v>0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0</v>
      </c>
      <c r="BD43" s="66">
        <f t="shared" si="24"/>
        <v>0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0</v>
      </c>
      <c r="BL43" s="66">
        <f t="shared" si="32"/>
        <v>0</v>
      </c>
      <c r="BM43" s="66">
        <f t="shared" si="33"/>
        <v>0</v>
      </c>
      <c r="BN43" s="66">
        <f t="shared" si="34"/>
        <v>0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0</v>
      </c>
      <c r="BV43" s="66">
        <f t="shared" si="42"/>
        <v>0</v>
      </c>
      <c r="BX43" s="66">
        <f t="shared" si="43"/>
        <v>0</v>
      </c>
      <c r="BY43" s="66">
        <f t="shared" si="45"/>
        <v>0</v>
      </c>
      <c r="BZ43" s="66">
        <f t="shared" si="46"/>
        <v>0</v>
      </c>
      <c r="CA43" s="66">
        <f t="shared" si="47"/>
        <v>0</v>
      </c>
      <c r="CB43" s="66">
        <f t="shared" si="48"/>
        <v>0</v>
      </c>
      <c r="CC43" s="66">
        <f t="shared" si="49"/>
        <v>0</v>
      </c>
      <c r="CD43" s="66">
        <f t="shared" si="50"/>
        <v>0</v>
      </c>
    </row>
    <row r="44" spans="1:82">
      <c r="A44" s="96">
        <f t="shared" si="11"/>
        <v>0</v>
      </c>
      <c r="B44" s="109">
        <f>Scoresheet!B46</f>
        <v>0</v>
      </c>
      <c r="C44" s="66">
        <f>IF(Scoresheet!C46=0,0,Scoresheet!C46/(Scoresheet!C46+Scoresheet!D46))</f>
        <v>0</v>
      </c>
      <c r="D44" s="109">
        <f>IF(Scoresheet!D46=0,0,Scoresheet!D46/(Scoresheet!C46+Scoresheet!D46))</f>
        <v>0</v>
      </c>
      <c r="E44" s="66">
        <f>IF(Scoresheet!E46=0,0,Scoresheet!E46/(Scoresheet!E46+Scoresheet!F46))</f>
        <v>0</v>
      </c>
      <c r="F44" s="66">
        <f>IF(Scoresheet!G46=0,0,Scoresheet!G46/(Scoresheet!G46+Scoresheet!H46)*(IF(Result!E44=0,1,Result!E44)))</f>
        <v>0</v>
      </c>
      <c r="G44" s="66">
        <f>IF(Scoresheet!I46=0,0,Scoresheet!I46/(Scoresheet!I46+Scoresheet!J46)*(IF(Result!E44=0,1,Result!E44)))</f>
        <v>0</v>
      </c>
      <c r="H44" s="66">
        <f>IF(Scoresheet!K46=0,0,Scoresheet!K46/(Scoresheet!L46+Scoresheet!K46)*(IF(Result!E44=0,1,Result!E44)))</f>
        <v>0</v>
      </c>
      <c r="I44" s="66">
        <f>IF(Scoresheet!L46=0,0,Scoresheet!L46/(Scoresheet!K46+Scoresheet!L46)*(IF(Result!E44=0,1,Result!E44)))</f>
        <v>0</v>
      </c>
      <c r="J44" s="109">
        <f>IF(Scoresheet!M46=0,0,Scoresheet!M46/(Scoresheet!M46+Scoresheet!N46))</f>
        <v>0</v>
      </c>
      <c r="K44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4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4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4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4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4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4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4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4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4" s="66">
        <f>Scoresheet!X46</f>
        <v>0</v>
      </c>
      <c r="U44" s="66">
        <f>IF((Scoresheet!$Y46+Scoresheet!$Z46+Scoresheet!$AA46)=0,0,FLOOR(Scoresheet!Y46/(Scoresheet!$Y46+Scoresheet!$Z46+Scoresheet!$AA46),0.01))</f>
        <v>0</v>
      </c>
      <c r="V44" s="66">
        <f>IF((Scoresheet!$Y46+Scoresheet!$Z46+Scoresheet!$AA46)=0,0,FLOOR(Scoresheet!Z46/(Scoresheet!$Y46+Scoresheet!$Z46+Scoresheet!$AA46),0.01))</f>
        <v>0</v>
      </c>
      <c r="W44" s="109">
        <f>IF((Scoresheet!$Y46+Scoresheet!$Z46+Scoresheet!$AA46)=0,0,FLOOR(Scoresheet!AA46/(Scoresheet!$Y46+Scoresheet!$Z46+Scoresheet!$AA46),0.01))</f>
        <v>0</v>
      </c>
      <c r="X44" s="66">
        <f>IF((Scoresheet!$AB46+Scoresheet!$AC46+Scoresheet!$AD46)=0,0,FLOOR(Scoresheet!AB46/(Scoresheet!$AB46+Scoresheet!$AC46+Scoresheet!$AD46),0.01))</f>
        <v>0</v>
      </c>
      <c r="Y44" s="66">
        <f>IF((Scoresheet!$AB46+Scoresheet!$AC46+Scoresheet!$AD46)=0,0,FLOOR(Scoresheet!AC46/(Scoresheet!$AB46+Scoresheet!$AC46+Scoresheet!$AD46),0.01))</f>
        <v>0</v>
      </c>
      <c r="Z44" s="115">
        <f>IF((Scoresheet!$AB46+Scoresheet!$AC46+Scoresheet!$AD46)=0,0,FLOOR(Scoresheet!AD46/(Scoresheet!$AB46+Scoresheet!$AC46+Scoresheet!$AD46),0.01))</f>
        <v>0</v>
      </c>
      <c r="AA44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4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4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4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4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4" s="66">
        <f>IF((Scoresheet!$AJ46+Scoresheet!$AK46+Scoresheet!$AL46)=0,0,FLOOR(Scoresheet!AJ46/(Scoresheet!$AJ46+Scoresheet!$AK46+Scoresheet!$AL46),0.01))</f>
        <v>0</v>
      </c>
      <c r="AG44" s="66">
        <f>IF((Scoresheet!$AJ46+Scoresheet!$AK46+Scoresheet!$AL46)=0,0,FLOOR(Scoresheet!AK46/(Scoresheet!$AJ46+Scoresheet!$AK46+Scoresheet!$AL46),0.01))</f>
        <v>0</v>
      </c>
      <c r="AH44" s="109">
        <f>IF((Scoresheet!$AJ46+Scoresheet!$AK46+Scoresheet!$AL46)=0,0,FLOOR(Scoresheet!AL46/(Scoresheet!$AJ46+Scoresheet!$AK46+Scoresheet!$AL46),0.01))</f>
        <v>0</v>
      </c>
      <c r="AI44" s="95"/>
      <c r="AJ44" s="95"/>
      <c r="AK44" s="95"/>
      <c r="AL44" s="95"/>
      <c r="AM44" s="95"/>
      <c r="AN44" s="95"/>
      <c r="AQ44" s="66">
        <f t="shared" si="44"/>
        <v>0</v>
      </c>
      <c r="AR44" s="66">
        <f t="shared" si="12"/>
        <v>0</v>
      </c>
      <c r="AS44" s="66">
        <f t="shared" si="13"/>
        <v>0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0</v>
      </c>
      <c r="BL44" s="66">
        <f t="shared" si="32"/>
        <v>0</v>
      </c>
      <c r="BM44" s="66">
        <f t="shared" si="33"/>
        <v>0</v>
      </c>
      <c r="BN44" s="66">
        <f t="shared" si="34"/>
        <v>0</v>
      </c>
      <c r="BO44" s="66">
        <f t="shared" si="35"/>
        <v>0</v>
      </c>
      <c r="BP44" s="66">
        <f t="shared" si="36"/>
        <v>0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0</v>
      </c>
      <c r="BV44" s="66">
        <f t="shared" si="42"/>
        <v>0</v>
      </c>
      <c r="BX44" s="66">
        <f t="shared" si="43"/>
        <v>0</v>
      </c>
      <c r="BY44" s="66">
        <f t="shared" si="45"/>
        <v>0</v>
      </c>
      <c r="BZ44" s="66">
        <f t="shared" si="46"/>
        <v>0</v>
      </c>
      <c r="CA44" s="66">
        <f t="shared" si="47"/>
        <v>0</v>
      </c>
      <c r="CB44" s="66">
        <f t="shared" si="48"/>
        <v>0</v>
      </c>
      <c r="CC44" s="66">
        <f t="shared" si="49"/>
        <v>0</v>
      </c>
      <c r="CD44" s="66">
        <f t="shared" si="50"/>
        <v>0</v>
      </c>
    </row>
    <row r="45" spans="1:82">
      <c r="A45" s="96">
        <f t="shared" si="11"/>
        <v>0</v>
      </c>
      <c r="B45" s="109">
        <f>Scoresheet!B47</f>
        <v>0</v>
      </c>
      <c r="C45" s="66">
        <f>IF(Scoresheet!C47=0,0,Scoresheet!C47/(Scoresheet!C47+Scoresheet!D47))</f>
        <v>0</v>
      </c>
      <c r="D45" s="109">
        <f>IF(Scoresheet!D47=0,0,Scoresheet!D47/(Scoresheet!C47+Scoresheet!D47))</f>
        <v>0</v>
      </c>
      <c r="E45" s="66">
        <f>IF(Scoresheet!E47=0,0,Scoresheet!E47/(Scoresheet!E47+Scoresheet!F47))</f>
        <v>0</v>
      </c>
      <c r="F45" s="66">
        <f>IF(Scoresheet!G47=0,0,Scoresheet!G47/(Scoresheet!G47+Scoresheet!H47)*(IF(Result!E45=0,1,Result!E45)))</f>
        <v>0</v>
      </c>
      <c r="G45" s="66">
        <f>IF(Scoresheet!I47=0,0,Scoresheet!I47/(Scoresheet!I47+Scoresheet!J47)*(IF(Result!E45=0,1,Result!E45)))</f>
        <v>0</v>
      </c>
      <c r="H45" s="66">
        <f>IF(Scoresheet!K47=0,0,Scoresheet!K47/(Scoresheet!L47+Scoresheet!K47)*(IF(Result!E45=0,1,Result!E45)))</f>
        <v>0</v>
      </c>
      <c r="I45" s="66">
        <f>IF(Scoresheet!L47=0,0,Scoresheet!L47/(Scoresheet!K47+Scoresheet!L47)*(IF(Result!E45=0,1,Result!E45)))</f>
        <v>0</v>
      </c>
      <c r="J45" s="109">
        <f>IF(Scoresheet!M47=0,0,Scoresheet!M47/(Scoresheet!M47+Scoresheet!N47))</f>
        <v>0</v>
      </c>
      <c r="K45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5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5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5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5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5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5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5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5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5" s="66">
        <f>Scoresheet!X47</f>
        <v>0</v>
      </c>
      <c r="U45" s="66">
        <f>IF((Scoresheet!$Y47+Scoresheet!$Z47+Scoresheet!$AA47)=0,0,FLOOR(Scoresheet!Y47/(Scoresheet!$Y47+Scoresheet!$Z47+Scoresheet!$AA47),0.01))</f>
        <v>0</v>
      </c>
      <c r="V45" s="66">
        <f>IF((Scoresheet!$Y47+Scoresheet!$Z47+Scoresheet!$AA47)=0,0,FLOOR(Scoresheet!Z47/(Scoresheet!$Y47+Scoresheet!$Z47+Scoresheet!$AA47),0.01))</f>
        <v>0</v>
      </c>
      <c r="W45" s="109">
        <f>IF((Scoresheet!$Y47+Scoresheet!$Z47+Scoresheet!$AA47)=0,0,FLOOR(Scoresheet!AA47/(Scoresheet!$Y47+Scoresheet!$Z47+Scoresheet!$AA47),0.01))</f>
        <v>0</v>
      </c>
      <c r="X45" s="66">
        <f>IF((Scoresheet!$AB47+Scoresheet!$AC47+Scoresheet!$AD47)=0,0,FLOOR(Scoresheet!AB47/(Scoresheet!$AB47+Scoresheet!$AC47+Scoresheet!$AD47),0.01))</f>
        <v>0</v>
      </c>
      <c r="Y45" s="66">
        <f>IF((Scoresheet!$AB47+Scoresheet!$AC47+Scoresheet!$AD47)=0,0,FLOOR(Scoresheet!AC47/(Scoresheet!$AB47+Scoresheet!$AC47+Scoresheet!$AD47),0.01))</f>
        <v>0</v>
      </c>
      <c r="Z45" s="115">
        <f>IF((Scoresheet!$AB47+Scoresheet!$AC47+Scoresheet!$AD47)=0,0,FLOOR(Scoresheet!AD47/(Scoresheet!$AB47+Scoresheet!$AC47+Scoresheet!$AD47),0.01))</f>
        <v>0</v>
      </c>
      <c r="AA45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5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5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5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5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5" s="66">
        <f>IF((Scoresheet!$AJ47+Scoresheet!$AK47+Scoresheet!$AL47)=0,0,FLOOR(Scoresheet!AJ47/(Scoresheet!$AJ47+Scoresheet!$AK47+Scoresheet!$AL47),0.01))</f>
        <v>0</v>
      </c>
      <c r="AG45" s="66">
        <f>IF((Scoresheet!$AJ47+Scoresheet!$AK47+Scoresheet!$AL47)=0,0,FLOOR(Scoresheet!AK47/(Scoresheet!$AJ47+Scoresheet!$AK47+Scoresheet!$AL47),0.01))</f>
        <v>0</v>
      </c>
      <c r="AH45" s="109">
        <f>IF((Scoresheet!$AJ47+Scoresheet!$AK47+Scoresheet!$AL47)=0,0,FLOOR(Scoresheet!AL47/(Scoresheet!$AJ47+Scoresheet!$AK47+Scoresheet!$AL47),0.01))</f>
        <v>0</v>
      </c>
      <c r="AI45" s="95"/>
      <c r="AJ45" s="95"/>
      <c r="AK45" s="95"/>
      <c r="AL45" s="95"/>
      <c r="AM45" s="95"/>
      <c r="AN45" s="95"/>
      <c r="AQ45" s="66">
        <f t="shared" si="44"/>
        <v>0</v>
      </c>
      <c r="AR45" s="66">
        <f t="shared" si="12"/>
        <v>0</v>
      </c>
      <c r="AS45" s="66">
        <f t="shared" si="13"/>
        <v>0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0</v>
      </c>
      <c r="BL45" s="66">
        <f t="shared" si="32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X45" s="66">
        <f t="shared" si="43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</row>
    <row r="46" spans="1:82">
      <c r="A46" s="96">
        <f t="shared" si="11"/>
        <v>0</v>
      </c>
      <c r="B46" s="109">
        <f>Scoresheet!B48</f>
        <v>0</v>
      </c>
      <c r="C46" s="66">
        <f>IF(Scoresheet!C48=0,0,Scoresheet!C48/(Scoresheet!C48+Scoresheet!D48))</f>
        <v>0</v>
      </c>
      <c r="D46" s="109">
        <f>IF(Scoresheet!D48=0,0,Scoresheet!D48/(Scoresheet!C48+Scoresheet!D48))</f>
        <v>0</v>
      </c>
      <c r="E46" s="66">
        <f>IF(Scoresheet!E48=0,0,Scoresheet!E48/(Scoresheet!E48+Scoresheet!F48))</f>
        <v>0</v>
      </c>
      <c r="F46" s="66">
        <f>IF(Scoresheet!G48=0,0,Scoresheet!G48/(Scoresheet!G48+Scoresheet!H48)*(IF(Result!E46=0,1,Result!E46)))</f>
        <v>0</v>
      </c>
      <c r="G46" s="66">
        <f>IF(Scoresheet!I48=0,0,Scoresheet!I48/(Scoresheet!I48+Scoresheet!J48)*(IF(Result!E46=0,1,Result!E46)))</f>
        <v>0</v>
      </c>
      <c r="H46" s="66">
        <f>IF(Scoresheet!K48=0,0,Scoresheet!K48/(Scoresheet!L48+Scoresheet!K48)*(IF(Result!E46=0,1,Result!E46)))</f>
        <v>0</v>
      </c>
      <c r="I46" s="66">
        <f>IF(Scoresheet!L48=0,0,Scoresheet!L48/(Scoresheet!K48+Scoresheet!L48)*(IF(Result!E46=0,1,Result!E46)))</f>
        <v>0</v>
      </c>
      <c r="J46" s="109">
        <f>IF(Scoresheet!M48=0,0,Scoresheet!M48/(Scoresheet!M48+Scoresheet!N48))</f>
        <v>0</v>
      </c>
      <c r="K46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6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6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6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6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6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6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6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6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6" s="66">
        <f>Scoresheet!X48</f>
        <v>0</v>
      </c>
      <c r="U46" s="66">
        <f>IF((Scoresheet!$Y48+Scoresheet!$Z48+Scoresheet!$AA48)=0,0,FLOOR(Scoresheet!Y48/(Scoresheet!$Y48+Scoresheet!$Z48+Scoresheet!$AA48),0.01))</f>
        <v>0</v>
      </c>
      <c r="V46" s="66">
        <f>IF((Scoresheet!$Y48+Scoresheet!$Z48+Scoresheet!$AA48)=0,0,FLOOR(Scoresheet!Z48/(Scoresheet!$Y48+Scoresheet!$Z48+Scoresheet!$AA48),0.01))</f>
        <v>0</v>
      </c>
      <c r="W46" s="109">
        <f>IF((Scoresheet!$Y48+Scoresheet!$Z48+Scoresheet!$AA48)=0,0,FLOOR(Scoresheet!AA48/(Scoresheet!$Y48+Scoresheet!$Z48+Scoresheet!$AA48),0.01))</f>
        <v>0</v>
      </c>
      <c r="X46" s="66">
        <f>IF((Scoresheet!$AB48+Scoresheet!$AC48+Scoresheet!$AD48)=0,0,FLOOR(Scoresheet!AB48/(Scoresheet!$AB48+Scoresheet!$AC48+Scoresheet!$AD48),0.01))</f>
        <v>0</v>
      </c>
      <c r="Y46" s="66">
        <f>IF((Scoresheet!$AB48+Scoresheet!$AC48+Scoresheet!$AD48)=0,0,FLOOR(Scoresheet!AC48/(Scoresheet!$AB48+Scoresheet!$AC48+Scoresheet!$AD48),0.01))</f>
        <v>0</v>
      </c>
      <c r="Z46" s="115">
        <f>IF((Scoresheet!$AB48+Scoresheet!$AC48+Scoresheet!$AD48)=0,0,FLOOR(Scoresheet!AD48/(Scoresheet!$AB48+Scoresheet!$AC48+Scoresheet!$AD48),0.01))</f>
        <v>0</v>
      </c>
      <c r="AA46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6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6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6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6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6" s="66">
        <f>IF((Scoresheet!$AJ48+Scoresheet!$AK48+Scoresheet!$AL48)=0,0,FLOOR(Scoresheet!AJ48/(Scoresheet!$AJ48+Scoresheet!$AK48+Scoresheet!$AL48),0.01))</f>
        <v>0</v>
      </c>
      <c r="AG46" s="66">
        <f>IF((Scoresheet!$AJ48+Scoresheet!$AK48+Scoresheet!$AL48)=0,0,FLOOR(Scoresheet!AK48/(Scoresheet!$AJ48+Scoresheet!$AK48+Scoresheet!$AL48),0.01))</f>
        <v>0</v>
      </c>
      <c r="AH46" s="109">
        <f>IF((Scoresheet!$AJ48+Scoresheet!$AK48+Scoresheet!$AL48)=0,0,FLOOR(Scoresheet!AL48/(Scoresheet!$AJ48+Scoresheet!$AK48+Scoresheet!$AL48),0.01))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Scoresheet!B49</f>
        <v>0</v>
      </c>
      <c r="C47" s="66">
        <f>IF(Scoresheet!C49=0,0,Scoresheet!C49/(Scoresheet!C49+Scoresheet!D49))</f>
        <v>0</v>
      </c>
      <c r="D47" s="109">
        <f>IF(Scoresheet!D49=0,0,Scoresheet!D49/(Scoresheet!C49+Scoresheet!D49))</f>
        <v>0</v>
      </c>
      <c r="E47" s="66">
        <f>IF(Scoresheet!E49=0,0,Scoresheet!E49/(Scoresheet!E49+Scoresheet!F49))</f>
        <v>0</v>
      </c>
      <c r="F47" s="66">
        <f>IF(Scoresheet!G49=0,0,Scoresheet!G49/(Scoresheet!G49+Scoresheet!H49)*(IF(Result!E47=0,1,Result!E47)))</f>
        <v>0</v>
      </c>
      <c r="G47" s="66">
        <f>IF(Scoresheet!I49=0,0,Scoresheet!I49/(Scoresheet!I49+Scoresheet!J49)*(IF(Result!E47=0,1,Result!E47)))</f>
        <v>0</v>
      </c>
      <c r="H47" s="66">
        <f>IF(Scoresheet!K49=0,0,Scoresheet!K49/(Scoresheet!L49+Scoresheet!K49)*(IF(Result!E47=0,1,Result!E47)))</f>
        <v>0</v>
      </c>
      <c r="I47" s="66">
        <f>IF(Scoresheet!L49=0,0,Scoresheet!L49/(Scoresheet!K49+Scoresheet!L49)*(IF(Result!E47=0,1,Result!E47)))</f>
        <v>0</v>
      </c>
      <c r="J47" s="109">
        <f>IF(Scoresheet!M49=0,0,Scoresheet!M49/(Scoresheet!M49+Scoresheet!N49))</f>
        <v>0</v>
      </c>
      <c r="K47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7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7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7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7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7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7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7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7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7" s="66">
        <f>Scoresheet!X49</f>
        <v>0</v>
      </c>
      <c r="U47" s="66">
        <f>IF((Scoresheet!$Y49+Scoresheet!$Z49+Scoresheet!$AA49)=0,0,FLOOR(Scoresheet!Y49/(Scoresheet!$Y49+Scoresheet!$Z49+Scoresheet!$AA49),0.01))</f>
        <v>0</v>
      </c>
      <c r="V47" s="66">
        <f>IF((Scoresheet!$Y49+Scoresheet!$Z49+Scoresheet!$AA49)=0,0,FLOOR(Scoresheet!Z49/(Scoresheet!$Y49+Scoresheet!$Z49+Scoresheet!$AA49),0.01))</f>
        <v>0</v>
      </c>
      <c r="W47" s="109">
        <f>IF((Scoresheet!$Y49+Scoresheet!$Z49+Scoresheet!$AA49)=0,0,FLOOR(Scoresheet!AA49/(Scoresheet!$Y49+Scoresheet!$Z49+Scoresheet!$AA49),0.01))</f>
        <v>0</v>
      </c>
      <c r="X47" s="66">
        <f>IF((Scoresheet!$AB49+Scoresheet!$AC49+Scoresheet!$AD49)=0,0,FLOOR(Scoresheet!AB49/(Scoresheet!$AB49+Scoresheet!$AC49+Scoresheet!$AD49),0.01))</f>
        <v>0</v>
      </c>
      <c r="Y47" s="66">
        <f>IF((Scoresheet!$AB49+Scoresheet!$AC49+Scoresheet!$AD49)=0,0,FLOOR(Scoresheet!AC49/(Scoresheet!$AB49+Scoresheet!$AC49+Scoresheet!$AD49),0.01))</f>
        <v>0</v>
      </c>
      <c r="Z47" s="115">
        <f>IF((Scoresheet!$AB49+Scoresheet!$AC49+Scoresheet!$AD49)=0,0,FLOOR(Scoresheet!AD49/(Scoresheet!$AB49+Scoresheet!$AC49+Scoresheet!$AD49),0.01))</f>
        <v>0</v>
      </c>
      <c r="AA47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7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7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7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7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7" s="66">
        <f>IF((Scoresheet!$AJ49+Scoresheet!$AK49+Scoresheet!$AL49)=0,0,FLOOR(Scoresheet!AJ49/(Scoresheet!$AJ49+Scoresheet!$AK49+Scoresheet!$AL49),0.01))</f>
        <v>0</v>
      </c>
      <c r="AG47" s="66">
        <f>IF((Scoresheet!$AJ49+Scoresheet!$AK49+Scoresheet!$AL49)=0,0,FLOOR(Scoresheet!AK49/(Scoresheet!$AJ49+Scoresheet!$AK49+Scoresheet!$AL49),0.01))</f>
        <v>0</v>
      </c>
      <c r="AH47" s="109">
        <f>IF((Scoresheet!$AJ49+Scoresheet!$AK49+Scoresheet!$AL49)=0,0,FLOOR(Scoresheet!AL49/(Scoresheet!$AJ49+Scoresheet!$AK49+Scoresheet!$AL49),0.01))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Scoresheet!B50</f>
        <v>0</v>
      </c>
      <c r="C48" s="66">
        <f>IF(Scoresheet!C50=0,0,Scoresheet!C50/(Scoresheet!C50+Scoresheet!D50))</f>
        <v>0</v>
      </c>
      <c r="D48" s="109">
        <f>IF(Scoresheet!D50=0,0,Scoresheet!D50/(Scoresheet!C50+Scoresheet!D50))</f>
        <v>0</v>
      </c>
      <c r="E48" s="66">
        <f>IF(Scoresheet!E50=0,0,Scoresheet!E50/(Scoresheet!E50+Scoresheet!F50))</f>
        <v>0</v>
      </c>
      <c r="F48" s="66">
        <f>IF(Scoresheet!G50=0,0,Scoresheet!G50/(Scoresheet!G50+Scoresheet!H50)*(IF(Result!E48=0,1,Result!E48)))</f>
        <v>0</v>
      </c>
      <c r="G48" s="66">
        <f>IF(Scoresheet!I50=0,0,Scoresheet!I50/(Scoresheet!I50+Scoresheet!J50)*(IF(Result!E48=0,1,Result!E48)))</f>
        <v>0</v>
      </c>
      <c r="H48" s="66">
        <f>IF(Scoresheet!K50=0,0,Scoresheet!K50/(Scoresheet!L50+Scoresheet!K50)*(IF(Result!E48=0,1,Result!E48)))</f>
        <v>0</v>
      </c>
      <c r="I48" s="66">
        <f>IF(Scoresheet!L50=0,0,Scoresheet!L50/(Scoresheet!K50+Scoresheet!L50)*(IF(Result!E48=0,1,Result!E48)))</f>
        <v>0</v>
      </c>
      <c r="J48" s="109">
        <f>IF(Scoresheet!M50=0,0,Scoresheet!M50/(Scoresheet!M50+Scoresheet!N50))</f>
        <v>0</v>
      </c>
      <c r="K48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48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48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48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48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48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48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48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48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48" s="66">
        <f>Scoresheet!X50</f>
        <v>0</v>
      </c>
      <c r="U48" s="66">
        <f>IF((Scoresheet!$Y50+Scoresheet!$Z50+Scoresheet!$AA50)=0,0,FLOOR(Scoresheet!Y50/(Scoresheet!$Y50+Scoresheet!$Z50+Scoresheet!$AA50),0.01))</f>
        <v>0</v>
      </c>
      <c r="V48" s="66">
        <f>IF((Scoresheet!$Y50+Scoresheet!$Z50+Scoresheet!$AA50)=0,0,FLOOR(Scoresheet!Z50/(Scoresheet!$Y50+Scoresheet!$Z50+Scoresheet!$AA50),0.01))</f>
        <v>0</v>
      </c>
      <c r="W48" s="109">
        <f>IF((Scoresheet!$Y50+Scoresheet!$Z50+Scoresheet!$AA50)=0,0,FLOOR(Scoresheet!AA50/(Scoresheet!$Y50+Scoresheet!$Z50+Scoresheet!$AA50),0.01))</f>
        <v>0</v>
      </c>
      <c r="X48" s="66">
        <f>IF((Scoresheet!$AB50+Scoresheet!$AC50+Scoresheet!$AD50)=0,0,FLOOR(Scoresheet!AB50/(Scoresheet!$AB50+Scoresheet!$AC50+Scoresheet!$AD50),0.01))</f>
        <v>0</v>
      </c>
      <c r="Y48" s="66">
        <f>IF((Scoresheet!$AB50+Scoresheet!$AC50+Scoresheet!$AD50)=0,0,FLOOR(Scoresheet!AC50/(Scoresheet!$AB50+Scoresheet!$AC50+Scoresheet!$AD50),0.01))</f>
        <v>0</v>
      </c>
      <c r="Z48" s="115">
        <f>IF((Scoresheet!$AB50+Scoresheet!$AC50+Scoresheet!$AD50)=0,0,FLOOR(Scoresheet!AD50/(Scoresheet!$AB50+Scoresheet!$AC50+Scoresheet!$AD50),0.01))</f>
        <v>0</v>
      </c>
      <c r="AA48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48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48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48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48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48" s="66">
        <f>IF((Scoresheet!$AJ50+Scoresheet!$AK50+Scoresheet!$AL50)=0,0,FLOOR(Scoresheet!AJ50/(Scoresheet!$AJ50+Scoresheet!$AK50+Scoresheet!$AL50),0.01))</f>
        <v>0</v>
      </c>
      <c r="AG48" s="66">
        <f>IF((Scoresheet!$AJ50+Scoresheet!$AK50+Scoresheet!$AL50)=0,0,FLOOR(Scoresheet!AK50/(Scoresheet!$AJ50+Scoresheet!$AK50+Scoresheet!$AL50),0.01))</f>
        <v>0</v>
      </c>
      <c r="AH48" s="109">
        <f>IF((Scoresheet!$AJ50+Scoresheet!$AK50+Scoresheet!$AL50)=0,0,FLOOR(Scoresheet!AL50/(Scoresheet!$AJ50+Scoresheet!$AK50+Scoresheet!$AL50),0.01))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Scoresheet!B51</f>
        <v>0</v>
      </c>
      <c r="C49" s="66">
        <f>IF(Scoresheet!C51=0,0,Scoresheet!C51/(Scoresheet!C51+Scoresheet!D51))</f>
        <v>0</v>
      </c>
      <c r="D49" s="109">
        <f>IF(Scoresheet!D51=0,0,Scoresheet!D51/(Scoresheet!C51+Scoresheet!D51))</f>
        <v>0</v>
      </c>
      <c r="E49" s="66">
        <f>IF(Scoresheet!E51=0,0,Scoresheet!E51/(Scoresheet!E51+Scoresheet!F51))</f>
        <v>0</v>
      </c>
      <c r="F49" s="66">
        <f>IF(Scoresheet!G51=0,0,Scoresheet!G51/(Scoresheet!G51+Scoresheet!H51)*(IF(Result!E49=0,1,Result!E49)))</f>
        <v>0</v>
      </c>
      <c r="G49" s="66">
        <f>IF(Scoresheet!I51=0,0,Scoresheet!I51/(Scoresheet!I51+Scoresheet!J51)*(IF(Result!E49=0,1,Result!E49)))</f>
        <v>0</v>
      </c>
      <c r="H49" s="66">
        <f>IF(Scoresheet!K51=0,0,Scoresheet!K51/(Scoresheet!L51+Scoresheet!K51)*(IF(Result!E49=0,1,Result!E49)))</f>
        <v>0</v>
      </c>
      <c r="I49" s="66">
        <f>IF(Scoresheet!L51=0,0,Scoresheet!L51/(Scoresheet!K51+Scoresheet!L51)*(IF(Result!E49=0,1,Result!E49)))</f>
        <v>0</v>
      </c>
      <c r="J49" s="109">
        <f>IF(Scoresheet!M51=0,0,Scoresheet!M51/(Scoresheet!M51+Scoresheet!N51))</f>
        <v>0</v>
      </c>
      <c r="K49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49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49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49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49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49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49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49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49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49" s="66">
        <f>Scoresheet!X51</f>
        <v>0</v>
      </c>
      <c r="U49" s="66">
        <f>IF((Scoresheet!$Y51+Scoresheet!$Z51+Scoresheet!$AA51)=0,0,FLOOR(Scoresheet!Y51/(Scoresheet!$Y51+Scoresheet!$Z51+Scoresheet!$AA51),0.01))</f>
        <v>0</v>
      </c>
      <c r="V49" s="66">
        <f>IF((Scoresheet!$Y51+Scoresheet!$Z51+Scoresheet!$AA51)=0,0,FLOOR(Scoresheet!Z51/(Scoresheet!$Y51+Scoresheet!$Z51+Scoresheet!$AA51),0.01))</f>
        <v>0</v>
      </c>
      <c r="W49" s="109">
        <f>IF((Scoresheet!$Y51+Scoresheet!$Z51+Scoresheet!$AA51)=0,0,FLOOR(Scoresheet!AA51/(Scoresheet!$Y51+Scoresheet!$Z51+Scoresheet!$AA51),0.01))</f>
        <v>0</v>
      </c>
      <c r="X49" s="66">
        <f>IF((Scoresheet!$AB51+Scoresheet!$AC51+Scoresheet!$AD51)=0,0,FLOOR(Scoresheet!AB51/(Scoresheet!$AB51+Scoresheet!$AC51+Scoresheet!$AD51),0.01))</f>
        <v>0</v>
      </c>
      <c r="Y49" s="66">
        <f>IF((Scoresheet!$AB51+Scoresheet!$AC51+Scoresheet!$AD51)=0,0,FLOOR(Scoresheet!AC51/(Scoresheet!$AB51+Scoresheet!$AC51+Scoresheet!$AD51),0.01))</f>
        <v>0</v>
      </c>
      <c r="Z49" s="115">
        <f>IF((Scoresheet!$AB51+Scoresheet!$AC51+Scoresheet!$AD51)=0,0,FLOOR(Scoresheet!AD51/(Scoresheet!$AB51+Scoresheet!$AC51+Scoresheet!$AD51),0.01))</f>
        <v>0</v>
      </c>
      <c r="AA49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49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49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49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49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49" s="66">
        <f>IF((Scoresheet!$AJ51+Scoresheet!$AK51+Scoresheet!$AL51)=0,0,FLOOR(Scoresheet!AJ51/(Scoresheet!$AJ51+Scoresheet!$AK51+Scoresheet!$AL51),0.01))</f>
        <v>0</v>
      </c>
      <c r="AG49" s="66">
        <f>IF((Scoresheet!$AJ51+Scoresheet!$AK51+Scoresheet!$AL51)=0,0,FLOOR(Scoresheet!AK51/(Scoresheet!$AJ51+Scoresheet!$AK51+Scoresheet!$AL51),0.01))</f>
        <v>0</v>
      </c>
      <c r="AH49" s="109">
        <f>IF((Scoresheet!$AJ51+Scoresheet!$AK51+Scoresheet!$AL51)=0,0,FLOOR(Scoresheet!AL51/(Scoresheet!$AJ51+Scoresheet!$AK51+Scoresheet!$AL51),0.01))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Scoresheet!B52</f>
        <v>0</v>
      </c>
      <c r="C50" s="66">
        <f>IF(Scoresheet!C52=0,0,Scoresheet!C52/(Scoresheet!C52+Scoresheet!D52))</f>
        <v>0</v>
      </c>
      <c r="D50" s="109">
        <f>IF(Scoresheet!D52=0,0,Scoresheet!D52/(Scoresheet!C52+Scoresheet!D52))</f>
        <v>0</v>
      </c>
      <c r="E50" s="66">
        <f>IF(Scoresheet!E52=0,0,Scoresheet!E52/(Scoresheet!E52+Scoresheet!F52))</f>
        <v>0</v>
      </c>
      <c r="F50" s="66">
        <f>IF(Scoresheet!G52=0,0,Scoresheet!G52/(Scoresheet!G52+Scoresheet!H52)*(IF(Result!E50=0,1,Result!E50)))</f>
        <v>0</v>
      </c>
      <c r="G50" s="66">
        <f>IF(Scoresheet!I52=0,0,Scoresheet!I52/(Scoresheet!I52+Scoresheet!J52)*(IF(Result!E50=0,1,Result!E50)))</f>
        <v>0</v>
      </c>
      <c r="H50" s="66">
        <f>IF(Scoresheet!K52=0,0,Scoresheet!K52/(Scoresheet!L52+Scoresheet!K52)*(IF(Result!E50=0,1,Result!E50)))</f>
        <v>0</v>
      </c>
      <c r="I50" s="66">
        <f>IF(Scoresheet!L52=0,0,Scoresheet!L52/(Scoresheet!K52+Scoresheet!L52)*(IF(Result!E50=0,1,Result!E50)))</f>
        <v>0</v>
      </c>
      <c r="J50" s="109">
        <f>IF(Scoresheet!M52=0,0,Scoresheet!M52/(Scoresheet!M52+Scoresheet!N52))</f>
        <v>0</v>
      </c>
      <c r="K50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0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0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0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0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0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0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0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0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0" s="66">
        <f>Scoresheet!X52</f>
        <v>0</v>
      </c>
      <c r="U50" s="66">
        <f>IF((Scoresheet!$Y52+Scoresheet!$Z52+Scoresheet!$AA52)=0,0,FLOOR(Scoresheet!Y52/(Scoresheet!$Y52+Scoresheet!$Z52+Scoresheet!$AA52),0.01))</f>
        <v>0</v>
      </c>
      <c r="V50" s="66">
        <f>IF((Scoresheet!$Y52+Scoresheet!$Z52+Scoresheet!$AA52)=0,0,FLOOR(Scoresheet!Z52/(Scoresheet!$Y52+Scoresheet!$Z52+Scoresheet!$AA52),0.01))</f>
        <v>0</v>
      </c>
      <c r="W50" s="109">
        <f>IF((Scoresheet!$Y52+Scoresheet!$Z52+Scoresheet!$AA52)=0,0,FLOOR(Scoresheet!AA52/(Scoresheet!$Y52+Scoresheet!$Z52+Scoresheet!$AA52),0.01))</f>
        <v>0</v>
      </c>
      <c r="X50" s="66">
        <f>IF((Scoresheet!$AB52+Scoresheet!$AC52+Scoresheet!$AD52)=0,0,FLOOR(Scoresheet!AB52/(Scoresheet!$AB52+Scoresheet!$AC52+Scoresheet!$AD52),0.01))</f>
        <v>0</v>
      </c>
      <c r="Y50" s="66">
        <f>IF((Scoresheet!$AB52+Scoresheet!$AC52+Scoresheet!$AD52)=0,0,FLOOR(Scoresheet!AC52/(Scoresheet!$AB52+Scoresheet!$AC52+Scoresheet!$AD52),0.01))</f>
        <v>0</v>
      </c>
      <c r="Z50" s="115">
        <f>IF((Scoresheet!$AB52+Scoresheet!$AC52+Scoresheet!$AD52)=0,0,FLOOR(Scoresheet!AD52/(Scoresheet!$AB52+Scoresheet!$AC52+Scoresheet!$AD52),0.01))</f>
        <v>0</v>
      </c>
      <c r="AA50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0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0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0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0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0" s="66">
        <f>IF((Scoresheet!$AJ52+Scoresheet!$AK52+Scoresheet!$AL52)=0,0,FLOOR(Scoresheet!AJ52/(Scoresheet!$AJ52+Scoresheet!$AK52+Scoresheet!$AL52),0.01))</f>
        <v>0</v>
      </c>
      <c r="AG50" s="66">
        <f>IF((Scoresheet!$AJ52+Scoresheet!$AK52+Scoresheet!$AL52)=0,0,FLOOR(Scoresheet!AK52/(Scoresheet!$AJ52+Scoresheet!$AK52+Scoresheet!$AL52),0.01))</f>
        <v>0</v>
      </c>
      <c r="AH50" s="109">
        <f>IF((Scoresheet!$AJ52+Scoresheet!$AK52+Scoresheet!$AL52)=0,0,FLOOR(Scoresheet!AL52/(Scoresheet!$AJ52+Scoresheet!$AK52+Scoresheet!$AL52),0.01))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Scoresheet!B53</f>
        <v>0</v>
      </c>
      <c r="C51" s="66">
        <f>IF(Scoresheet!C53=0,0,Scoresheet!C53/(Scoresheet!C53+Scoresheet!D53))</f>
        <v>0</v>
      </c>
      <c r="D51" s="109">
        <f>IF(Scoresheet!D53=0,0,Scoresheet!D53/(Scoresheet!C53+Scoresheet!D53))</f>
        <v>0</v>
      </c>
      <c r="E51" s="66">
        <f>IF(Scoresheet!E53=0,0,Scoresheet!E53/(Scoresheet!E53+Scoresheet!F53))</f>
        <v>0</v>
      </c>
      <c r="F51" s="66">
        <f>IF(Scoresheet!G53=0,0,Scoresheet!G53/(Scoresheet!G53+Scoresheet!H53)*(IF(Result!E51=0,1,Result!E51)))</f>
        <v>0</v>
      </c>
      <c r="G51" s="66">
        <f>IF(Scoresheet!I53=0,0,Scoresheet!I53/(Scoresheet!I53+Scoresheet!J53)*(IF(Result!E51=0,1,Result!E51)))</f>
        <v>0</v>
      </c>
      <c r="H51" s="66">
        <f>IF(Scoresheet!K53=0,0,Scoresheet!K53/(Scoresheet!L53+Scoresheet!K53)*(IF(Result!E51=0,1,Result!E51)))</f>
        <v>0</v>
      </c>
      <c r="I51" s="66">
        <f>IF(Scoresheet!L53=0,0,Scoresheet!L53/(Scoresheet!K53+Scoresheet!L53)*(IF(Result!E51=0,1,Result!E51)))</f>
        <v>0</v>
      </c>
      <c r="J51" s="109">
        <f>IF(Scoresheet!M53=0,0,Scoresheet!M53/(Scoresheet!M53+Scoresheet!N53))</f>
        <v>0</v>
      </c>
      <c r="K51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1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1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1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1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1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1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1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1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1" s="66">
        <f>Scoresheet!X53</f>
        <v>0</v>
      </c>
      <c r="U51" s="66">
        <f>IF((Scoresheet!$Y53+Scoresheet!$Z53+Scoresheet!$AA53)=0,0,FLOOR(Scoresheet!Y53/(Scoresheet!$Y53+Scoresheet!$Z53+Scoresheet!$AA53),0.01))</f>
        <v>0</v>
      </c>
      <c r="V51" s="66">
        <f>IF((Scoresheet!$Y53+Scoresheet!$Z53+Scoresheet!$AA53)=0,0,FLOOR(Scoresheet!Z53/(Scoresheet!$Y53+Scoresheet!$Z53+Scoresheet!$AA53),0.01))</f>
        <v>0</v>
      </c>
      <c r="W51" s="109">
        <f>IF((Scoresheet!$Y53+Scoresheet!$Z53+Scoresheet!$AA53)=0,0,FLOOR(Scoresheet!AA53/(Scoresheet!$Y53+Scoresheet!$Z53+Scoresheet!$AA53),0.01))</f>
        <v>0</v>
      </c>
      <c r="X51" s="66">
        <f>IF((Scoresheet!$AB53+Scoresheet!$AC53+Scoresheet!$AD53)=0,0,FLOOR(Scoresheet!AB53/(Scoresheet!$AB53+Scoresheet!$AC53+Scoresheet!$AD53),0.01))</f>
        <v>0</v>
      </c>
      <c r="Y51" s="66">
        <f>IF((Scoresheet!$AB53+Scoresheet!$AC53+Scoresheet!$AD53)=0,0,FLOOR(Scoresheet!AC53/(Scoresheet!$AB53+Scoresheet!$AC53+Scoresheet!$AD53),0.01))</f>
        <v>0</v>
      </c>
      <c r="Z51" s="115">
        <f>IF((Scoresheet!$AB53+Scoresheet!$AC53+Scoresheet!$AD53)=0,0,FLOOR(Scoresheet!AD53/(Scoresheet!$AB53+Scoresheet!$AC53+Scoresheet!$AD53),0.01))</f>
        <v>0</v>
      </c>
      <c r="AA51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1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1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1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1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1" s="66">
        <f>IF((Scoresheet!$AJ53+Scoresheet!$AK53+Scoresheet!$AL53)=0,0,FLOOR(Scoresheet!AJ53/(Scoresheet!$AJ53+Scoresheet!$AK53+Scoresheet!$AL53),0.01))</f>
        <v>0</v>
      </c>
      <c r="AG51" s="66">
        <f>IF((Scoresheet!$AJ53+Scoresheet!$AK53+Scoresheet!$AL53)=0,0,FLOOR(Scoresheet!AK53/(Scoresheet!$AJ53+Scoresheet!$AK53+Scoresheet!$AL53),0.01))</f>
        <v>0</v>
      </c>
      <c r="AH51" s="109">
        <f>IF((Scoresheet!$AJ53+Scoresheet!$AK53+Scoresheet!$AL53)=0,0,FLOOR(Scoresheet!AL53/(Scoresheet!$AJ53+Scoresheet!$AK53+Scoresheet!$AL53),0.01))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Scoresheet!B54</f>
        <v>0</v>
      </c>
      <c r="C52" s="66">
        <f>IF(Scoresheet!C54=0,0,Scoresheet!C54/(Scoresheet!C54+Scoresheet!D54))</f>
        <v>0</v>
      </c>
      <c r="D52" s="109">
        <f>IF(Scoresheet!D54=0,0,Scoresheet!D54/(Scoresheet!C54+Scoresheet!D54))</f>
        <v>0</v>
      </c>
      <c r="E52" s="66">
        <f>IF(Scoresheet!E54=0,0,Scoresheet!E54/(Scoresheet!E54+Scoresheet!F54))</f>
        <v>0</v>
      </c>
      <c r="F52" s="66">
        <f>IF(Scoresheet!G54=0,0,Scoresheet!G54/(Scoresheet!G54+Scoresheet!H54)*(IF(Result!E52=0,1,Result!E52)))</f>
        <v>0</v>
      </c>
      <c r="G52" s="66">
        <f>IF(Scoresheet!I54=0,0,Scoresheet!I54/(Scoresheet!I54+Scoresheet!J54)*(IF(Result!E52=0,1,Result!E52)))</f>
        <v>0</v>
      </c>
      <c r="H52" s="66">
        <f>IF(Scoresheet!K54=0,0,Scoresheet!K54/(Scoresheet!L54+Scoresheet!K54)*(IF(Result!E52=0,1,Result!E52)))</f>
        <v>0</v>
      </c>
      <c r="I52" s="66">
        <f>IF(Scoresheet!L54=0,0,Scoresheet!L54/(Scoresheet!K54+Scoresheet!L54)*(IF(Result!E52=0,1,Result!E52)))</f>
        <v>0</v>
      </c>
      <c r="J52" s="109">
        <f>IF(Scoresheet!M54=0,0,Scoresheet!M54/(Scoresheet!M54+Scoresheet!N54))</f>
        <v>0</v>
      </c>
      <c r="K52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2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2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2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2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2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2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2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2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2" s="66">
        <f>Scoresheet!X54</f>
        <v>0</v>
      </c>
      <c r="U52" s="66">
        <f>IF((Scoresheet!$Y54+Scoresheet!$Z54+Scoresheet!$AA54)=0,0,FLOOR(Scoresheet!Y54/(Scoresheet!$Y54+Scoresheet!$Z54+Scoresheet!$AA54),0.01))</f>
        <v>0</v>
      </c>
      <c r="V52" s="66">
        <f>IF((Scoresheet!$Y54+Scoresheet!$Z54+Scoresheet!$AA54)=0,0,FLOOR(Scoresheet!Z54/(Scoresheet!$Y54+Scoresheet!$Z54+Scoresheet!$AA54),0.01))</f>
        <v>0</v>
      </c>
      <c r="W52" s="109">
        <f>IF((Scoresheet!$Y54+Scoresheet!$Z54+Scoresheet!$AA54)=0,0,FLOOR(Scoresheet!AA54/(Scoresheet!$Y54+Scoresheet!$Z54+Scoresheet!$AA54),0.01))</f>
        <v>0</v>
      </c>
      <c r="X52" s="66">
        <f>IF((Scoresheet!$AB54+Scoresheet!$AC54+Scoresheet!$AD54)=0,0,FLOOR(Scoresheet!AB54/(Scoresheet!$AB54+Scoresheet!$AC54+Scoresheet!$AD54),0.01))</f>
        <v>0</v>
      </c>
      <c r="Y52" s="66">
        <f>IF((Scoresheet!$AB54+Scoresheet!$AC54+Scoresheet!$AD54)=0,0,FLOOR(Scoresheet!AC54/(Scoresheet!$AB54+Scoresheet!$AC54+Scoresheet!$AD54),0.01))</f>
        <v>0</v>
      </c>
      <c r="Z52" s="115">
        <f>IF((Scoresheet!$AB54+Scoresheet!$AC54+Scoresheet!$AD54)=0,0,FLOOR(Scoresheet!AD54/(Scoresheet!$AB54+Scoresheet!$AC54+Scoresheet!$AD54),0.01))</f>
        <v>0</v>
      </c>
      <c r="AA52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2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2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2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2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2" s="66">
        <f>IF((Scoresheet!$AJ54+Scoresheet!$AK54+Scoresheet!$AL54)=0,0,FLOOR(Scoresheet!AJ54/(Scoresheet!$AJ54+Scoresheet!$AK54+Scoresheet!$AL54),0.01))</f>
        <v>0</v>
      </c>
      <c r="AG52" s="66">
        <f>IF((Scoresheet!$AJ54+Scoresheet!$AK54+Scoresheet!$AL54)=0,0,FLOOR(Scoresheet!AK54/(Scoresheet!$AJ54+Scoresheet!$AK54+Scoresheet!$AL54),0.01))</f>
        <v>0</v>
      </c>
      <c r="AH52" s="109">
        <f>IF((Scoresheet!$AJ54+Scoresheet!$AK54+Scoresheet!$AL54)=0,0,FLOOR(Scoresheet!AL54/(Scoresheet!$AJ54+Scoresheet!$AK54+Scoresheet!$AL54),0.01))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Scoresheet!B55</f>
        <v>0</v>
      </c>
      <c r="C53" s="66">
        <f>IF(Scoresheet!C55=0,0,Scoresheet!C55/(Scoresheet!C55+Scoresheet!D55))</f>
        <v>0</v>
      </c>
      <c r="D53" s="109">
        <f>IF(Scoresheet!D55=0,0,Scoresheet!D55/(Scoresheet!C55+Scoresheet!D55))</f>
        <v>0</v>
      </c>
      <c r="E53" s="66">
        <f>IF(Scoresheet!E55=0,0,Scoresheet!E55/(Scoresheet!E55+Scoresheet!F55))</f>
        <v>0</v>
      </c>
      <c r="F53" s="66">
        <f>IF(Scoresheet!G55=0,0,Scoresheet!G55/(Scoresheet!G55+Scoresheet!H55)*(IF(Result!E53=0,1,Result!E53)))</f>
        <v>0</v>
      </c>
      <c r="G53" s="66">
        <f>IF(Scoresheet!I55=0,0,Scoresheet!I55/(Scoresheet!I55+Scoresheet!J55)*(IF(Result!E53=0,1,Result!E53)))</f>
        <v>0</v>
      </c>
      <c r="H53" s="66">
        <f>IF(Scoresheet!K55=0,0,Scoresheet!K55/(Scoresheet!L55+Scoresheet!K55)*(IF(Result!E53=0,1,Result!E53)))</f>
        <v>0</v>
      </c>
      <c r="I53" s="66">
        <f>IF(Scoresheet!L55=0,0,Scoresheet!L55/(Scoresheet!K55+Scoresheet!L55)*(IF(Result!E53=0,1,Result!E53)))</f>
        <v>0</v>
      </c>
      <c r="J53" s="109">
        <f>IF(Scoresheet!M55=0,0,Scoresheet!M55/(Scoresheet!M55+Scoresheet!N55))</f>
        <v>0</v>
      </c>
      <c r="K53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3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3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3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3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3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3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3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3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3" s="66">
        <f>Scoresheet!X55</f>
        <v>0</v>
      </c>
      <c r="U53" s="66">
        <f>IF((Scoresheet!$Y55+Scoresheet!$Z55+Scoresheet!$AA55)=0,0,FLOOR(Scoresheet!Y55/(Scoresheet!$Y55+Scoresheet!$Z55+Scoresheet!$AA55),0.01))</f>
        <v>0</v>
      </c>
      <c r="V53" s="66">
        <f>IF((Scoresheet!$Y55+Scoresheet!$Z55+Scoresheet!$AA55)=0,0,FLOOR(Scoresheet!Z55/(Scoresheet!$Y55+Scoresheet!$Z55+Scoresheet!$AA55),0.01))</f>
        <v>0</v>
      </c>
      <c r="W53" s="109">
        <f>IF((Scoresheet!$Y55+Scoresheet!$Z55+Scoresheet!$AA55)=0,0,FLOOR(Scoresheet!AA55/(Scoresheet!$Y55+Scoresheet!$Z55+Scoresheet!$AA55),0.01))</f>
        <v>0</v>
      </c>
      <c r="X53" s="66">
        <f>IF((Scoresheet!$AB55+Scoresheet!$AC55+Scoresheet!$AD55)=0,0,FLOOR(Scoresheet!AB55/(Scoresheet!$AB55+Scoresheet!$AC55+Scoresheet!$AD55),0.01))</f>
        <v>0</v>
      </c>
      <c r="Y53" s="66">
        <f>IF((Scoresheet!$AB55+Scoresheet!$AC55+Scoresheet!$AD55)=0,0,FLOOR(Scoresheet!AC55/(Scoresheet!$AB55+Scoresheet!$AC55+Scoresheet!$AD55),0.01))</f>
        <v>0</v>
      </c>
      <c r="Z53" s="115">
        <f>IF((Scoresheet!$AB55+Scoresheet!$AC55+Scoresheet!$AD55)=0,0,FLOOR(Scoresheet!AD55/(Scoresheet!$AB55+Scoresheet!$AC55+Scoresheet!$AD55),0.01))</f>
        <v>0</v>
      </c>
      <c r="AA53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3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3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3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3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3" s="66">
        <f>IF((Scoresheet!$AJ55+Scoresheet!$AK55+Scoresheet!$AL55)=0,0,FLOOR(Scoresheet!AJ55/(Scoresheet!$AJ55+Scoresheet!$AK55+Scoresheet!$AL55),0.01))</f>
        <v>0</v>
      </c>
      <c r="AG53" s="66">
        <f>IF((Scoresheet!$AJ55+Scoresheet!$AK55+Scoresheet!$AL55)=0,0,FLOOR(Scoresheet!AK55/(Scoresheet!$AJ55+Scoresheet!$AK55+Scoresheet!$AL55),0.01))</f>
        <v>0</v>
      </c>
      <c r="AH53" s="109">
        <f>IF((Scoresheet!$AJ55+Scoresheet!$AK55+Scoresheet!$AL55)=0,0,FLOOR(Scoresheet!AL55/(Scoresheet!$AJ55+Scoresheet!$AK55+Scoresheet!$AL55),0.01))</f>
        <v>0</v>
      </c>
      <c r="AI53" s="95"/>
      <c r="AJ53" s="95"/>
      <c r="AK53" s="95"/>
      <c r="AL53" s="95"/>
      <c r="AM53" s="95"/>
      <c r="AN53" s="95"/>
      <c r="AP53" s="96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Scoresheet!B56</f>
        <v>0</v>
      </c>
      <c r="C54" s="66">
        <f>IF(Scoresheet!C56=0,0,Scoresheet!C56/(Scoresheet!C56+Scoresheet!D56))</f>
        <v>0</v>
      </c>
      <c r="D54" s="109">
        <f>IF(Scoresheet!D56=0,0,Scoresheet!D56/(Scoresheet!C56+Scoresheet!D56))</f>
        <v>0</v>
      </c>
      <c r="E54" s="66">
        <f>IF(Scoresheet!E56=0,0,Scoresheet!E56/(Scoresheet!E56+Scoresheet!F56))</f>
        <v>0</v>
      </c>
      <c r="F54" s="66">
        <f>IF(Scoresheet!G56=0,0,Scoresheet!G56/(Scoresheet!G56+Scoresheet!H56)*(IF(Result!E54=0,1,Result!E54)))</f>
        <v>0</v>
      </c>
      <c r="G54" s="66">
        <f>IF(Scoresheet!I56=0,0,Scoresheet!I56/(Scoresheet!I56+Scoresheet!J56)*(IF(Result!E54=0,1,Result!E54)))</f>
        <v>0</v>
      </c>
      <c r="H54" s="66">
        <f>IF(Scoresheet!K56=0,0,Scoresheet!K56/(Scoresheet!L56+Scoresheet!K56)*(IF(Result!E54=0,1,Result!E54)))</f>
        <v>0</v>
      </c>
      <c r="I54" s="66">
        <f>IF(Scoresheet!L56=0,0,Scoresheet!L56/(Scoresheet!K56+Scoresheet!L56)*(IF(Result!E54=0,1,Result!E54)))</f>
        <v>0</v>
      </c>
      <c r="J54" s="109">
        <f>IF(Scoresheet!M56=0,0,Scoresheet!M56/(Scoresheet!M56+Scoresheet!N56))</f>
        <v>0</v>
      </c>
      <c r="K54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4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4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4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4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4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4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4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4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4" s="66">
        <f>Scoresheet!X56</f>
        <v>0</v>
      </c>
      <c r="U54" s="66">
        <f>IF((Scoresheet!$Y56+Scoresheet!$Z56+Scoresheet!$AA56)=0,0,FLOOR(Scoresheet!Y56/(Scoresheet!$Y56+Scoresheet!$Z56+Scoresheet!$AA56),0.01))</f>
        <v>0</v>
      </c>
      <c r="V54" s="66">
        <f>IF((Scoresheet!$Y56+Scoresheet!$Z56+Scoresheet!$AA56)=0,0,FLOOR(Scoresheet!Z56/(Scoresheet!$Y56+Scoresheet!$Z56+Scoresheet!$AA56),0.01))</f>
        <v>0</v>
      </c>
      <c r="W54" s="109">
        <f>IF((Scoresheet!$Y56+Scoresheet!$Z56+Scoresheet!$AA56)=0,0,FLOOR(Scoresheet!AA56/(Scoresheet!$Y56+Scoresheet!$Z56+Scoresheet!$AA56),0.01))</f>
        <v>0</v>
      </c>
      <c r="X54" s="66">
        <f>IF((Scoresheet!$AB56+Scoresheet!$AC56+Scoresheet!$AD56)=0,0,FLOOR(Scoresheet!AB56/(Scoresheet!$AB56+Scoresheet!$AC56+Scoresheet!$AD56),0.01))</f>
        <v>0</v>
      </c>
      <c r="Y54" s="66">
        <f>IF((Scoresheet!$AB56+Scoresheet!$AC56+Scoresheet!$AD56)=0,0,FLOOR(Scoresheet!AC56/(Scoresheet!$AB56+Scoresheet!$AC56+Scoresheet!$AD56),0.01))</f>
        <v>0</v>
      </c>
      <c r="Z54" s="115">
        <f>IF((Scoresheet!$AB56+Scoresheet!$AC56+Scoresheet!$AD56)=0,0,FLOOR(Scoresheet!AD56/(Scoresheet!$AB56+Scoresheet!$AC56+Scoresheet!$AD56),0.01))</f>
        <v>0</v>
      </c>
      <c r="AA54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4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4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4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4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4" s="66">
        <f>IF((Scoresheet!$AJ56+Scoresheet!$AK56+Scoresheet!$AL56)=0,0,FLOOR(Scoresheet!AJ56/(Scoresheet!$AJ56+Scoresheet!$AK56+Scoresheet!$AL56),0.01))</f>
        <v>0</v>
      </c>
      <c r="AG54" s="66">
        <f>IF((Scoresheet!$AJ56+Scoresheet!$AK56+Scoresheet!$AL56)=0,0,FLOOR(Scoresheet!AK56/(Scoresheet!$AJ56+Scoresheet!$AK56+Scoresheet!$AL56),0.01))</f>
        <v>0</v>
      </c>
      <c r="AH54" s="109">
        <f>IF((Scoresheet!$AJ56+Scoresheet!$AK56+Scoresheet!$AL56)=0,0,FLOOR(Scoresheet!AL56/(Scoresheet!$AJ56+Scoresheet!$AK56+Scoresheet!$AL56),0.01))</f>
        <v>0</v>
      </c>
      <c r="AI54" s="95"/>
      <c r="AJ54" s="95"/>
      <c r="AK54" s="95"/>
      <c r="AL54" s="95"/>
      <c r="AM54" s="95"/>
      <c r="AN54" s="95"/>
      <c r="AP54" s="96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Scoresheet!B57</f>
        <v>0</v>
      </c>
      <c r="C55" s="66">
        <f>IF(Scoresheet!C57=0,0,Scoresheet!C57/(Scoresheet!C57+Scoresheet!D57))</f>
        <v>0</v>
      </c>
      <c r="D55" s="109">
        <f>IF(Scoresheet!D57=0,0,Scoresheet!D57/(Scoresheet!C57+Scoresheet!D57))</f>
        <v>0</v>
      </c>
      <c r="E55" s="66">
        <f>IF(Scoresheet!E57=0,0,Scoresheet!E57/(Scoresheet!E57+Scoresheet!F57))</f>
        <v>0</v>
      </c>
      <c r="F55" s="66">
        <f>IF(Scoresheet!G57=0,0,Scoresheet!G57/(Scoresheet!G57+Scoresheet!H57)*(IF(Result!E55=0,1,Result!E55)))</f>
        <v>0</v>
      </c>
      <c r="G55" s="66">
        <f>IF(Scoresheet!I57=0,0,Scoresheet!I57/(Scoresheet!I57+Scoresheet!J57)*(IF(Result!E55=0,1,Result!E55)))</f>
        <v>0</v>
      </c>
      <c r="H55" s="66">
        <f>IF(Scoresheet!K57=0,0,Scoresheet!K57/(Scoresheet!L57+Scoresheet!K57)*(IF(Result!E55=0,1,Result!E55)))</f>
        <v>0</v>
      </c>
      <c r="I55" s="66">
        <f>IF(Scoresheet!L57=0,0,Scoresheet!L57/(Scoresheet!K57+Scoresheet!L57)*(IF(Result!E55=0,1,Result!E55)))</f>
        <v>0</v>
      </c>
      <c r="J55" s="109">
        <f>IF(Scoresheet!M57=0,0,Scoresheet!M57/(Scoresheet!M57+Scoresheet!N57))</f>
        <v>0</v>
      </c>
      <c r="K55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5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5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5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5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5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5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5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5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5" s="66">
        <f>Scoresheet!X57</f>
        <v>0</v>
      </c>
      <c r="U55" s="66">
        <f>IF((Scoresheet!$Y57+Scoresheet!$Z57+Scoresheet!$AA57)=0,0,FLOOR(Scoresheet!Y57/(Scoresheet!$Y57+Scoresheet!$Z57+Scoresheet!$AA57),0.01))</f>
        <v>0</v>
      </c>
      <c r="V55" s="66">
        <f>IF((Scoresheet!$Y57+Scoresheet!$Z57+Scoresheet!$AA57)=0,0,FLOOR(Scoresheet!Z57/(Scoresheet!$Y57+Scoresheet!$Z57+Scoresheet!$AA57),0.01))</f>
        <v>0</v>
      </c>
      <c r="W55" s="109">
        <f>IF((Scoresheet!$Y57+Scoresheet!$Z57+Scoresheet!$AA57)=0,0,FLOOR(Scoresheet!AA57/(Scoresheet!$Y57+Scoresheet!$Z57+Scoresheet!$AA57),0.01))</f>
        <v>0</v>
      </c>
      <c r="X55" s="66">
        <f>IF((Scoresheet!$AB57+Scoresheet!$AC57+Scoresheet!$AD57)=0,0,FLOOR(Scoresheet!AB57/(Scoresheet!$AB57+Scoresheet!$AC57+Scoresheet!$AD57),0.01))</f>
        <v>0</v>
      </c>
      <c r="Y55" s="66">
        <f>IF((Scoresheet!$AB57+Scoresheet!$AC57+Scoresheet!$AD57)=0,0,FLOOR(Scoresheet!AC57/(Scoresheet!$AB57+Scoresheet!$AC57+Scoresheet!$AD57),0.01))</f>
        <v>0</v>
      </c>
      <c r="Z55" s="115">
        <f>IF((Scoresheet!$AB57+Scoresheet!$AC57+Scoresheet!$AD57)=0,0,FLOOR(Scoresheet!AD57/(Scoresheet!$AB57+Scoresheet!$AC57+Scoresheet!$AD57),0.01))</f>
        <v>0</v>
      </c>
      <c r="AA55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5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5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5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5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5" s="66">
        <f>IF((Scoresheet!$AJ57+Scoresheet!$AK57+Scoresheet!$AL57)=0,0,FLOOR(Scoresheet!AJ57/(Scoresheet!$AJ57+Scoresheet!$AK57+Scoresheet!$AL57),0.01))</f>
        <v>0</v>
      </c>
      <c r="AG55" s="66">
        <f>IF((Scoresheet!$AJ57+Scoresheet!$AK57+Scoresheet!$AL57)=0,0,FLOOR(Scoresheet!AK57/(Scoresheet!$AJ57+Scoresheet!$AK57+Scoresheet!$AL57),0.01))</f>
        <v>0</v>
      </c>
      <c r="AH55" s="109">
        <f>IF((Scoresheet!$AJ57+Scoresheet!$AK57+Scoresheet!$AL57)=0,0,FLOOR(Scoresheet!AL57/(Scoresheet!$AJ57+Scoresheet!$AK57+Scoresheet!$AL57),0.01))</f>
        <v>0</v>
      </c>
      <c r="AI55" s="95"/>
      <c r="AJ55" s="95"/>
      <c r="AK55" s="95"/>
      <c r="AL55" s="95"/>
      <c r="AM55" s="95"/>
      <c r="AN55" s="95"/>
      <c r="AP55" s="96"/>
      <c r="AQ55" s="66">
        <f t="shared" ref="AQ55:AQ101" si="51">IF((B55)&gt;0,1,0)</f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ref="BY55:BY101" si="52">IF(AS55+AT55+AU55+AV55+AW55+AX55&gt;0,1,0)</f>
        <v>0</v>
      </c>
      <c r="BZ55" s="66">
        <f t="shared" ref="BZ55:BZ101" si="53">IF(AY55+AZ55+BA55+BB55+BC55+BD55+BE55+BF55+BG55&gt;0,1,0)</f>
        <v>0</v>
      </c>
      <c r="CA55" s="66">
        <f t="shared" ref="CA55:CA101" si="54">IF(BH55+BI55+BJ55+BK55&gt;0,1,0)</f>
        <v>0</v>
      </c>
      <c r="CB55" s="66">
        <f t="shared" ref="CB55:CB101" si="55">IF(BL55+BM55+BN55&gt;0,1,0)</f>
        <v>0</v>
      </c>
      <c r="CC55" s="66">
        <f t="shared" ref="CC55:CC101" si="56">IF(BO55+BP55+BQ55+BR55+BS55&gt;0,1,0)</f>
        <v>0</v>
      </c>
      <c r="CD55" s="66">
        <f t="shared" ref="CD55:CD101" si="57">IF(BT55+BU55+BV55&gt;0,1,0)</f>
        <v>0</v>
      </c>
    </row>
    <row r="56" spans="1:82">
      <c r="A56" s="96">
        <f t="shared" si="11"/>
        <v>0</v>
      </c>
      <c r="B56" s="109">
        <f>Scoresheet!B58</f>
        <v>0</v>
      </c>
      <c r="C56" s="66">
        <f>IF(Scoresheet!C58=0,0,Scoresheet!C58/(Scoresheet!C58+Scoresheet!D58))</f>
        <v>0</v>
      </c>
      <c r="D56" s="109">
        <f>IF(Scoresheet!D58=0,0,Scoresheet!D58/(Scoresheet!C58+Scoresheet!D58))</f>
        <v>0</v>
      </c>
      <c r="E56" s="66">
        <f>IF(Scoresheet!E58=0,0,Scoresheet!E58/(Scoresheet!E58+Scoresheet!F58))</f>
        <v>0</v>
      </c>
      <c r="F56" s="66">
        <f>IF(Scoresheet!G58=0,0,Scoresheet!G58/(Scoresheet!G58+Scoresheet!H58)*(IF(Result!E56=0,1,Result!E56)))</f>
        <v>0</v>
      </c>
      <c r="G56" s="66">
        <f>IF(Scoresheet!I58=0,0,Scoresheet!I58/(Scoresheet!I58+Scoresheet!J58)*(IF(Result!E56=0,1,Result!E56)))</f>
        <v>0</v>
      </c>
      <c r="H56" s="66">
        <f>IF(Scoresheet!K58=0,0,Scoresheet!K58/(Scoresheet!L58+Scoresheet!K58)*(IF(Result!E56=0,1,Result!E56)))</f>
        <v>0</v>
      </c>
      <c r="I56" s="66">
        <f>IF(Scoresheet!L58=0,0,Scoresheet!L58/(Scoresheet!K58+Scoresheet!L58)*(IF(Result!E56=0,1,Result!E56)))</f>
        <v>0</v>
      </c>
      <c r="J56" s="109">
        <f>IF(Scoresheet!M58=0,0,Scoresheet!M58/(Scoresheet!M58+Scoresheet!N58))</f>
        <v>0</v>
      </c>
      <c r="K56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6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6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6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6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6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6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6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6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6" s="66">
        <f>Scoresheet!X58</f>
        <v>0</v>
      </c>
      <c r="U56" s="66">
        <f>IF((Scoresheet!$Y58+Scoresheet!$Z58+Scoresheet!$AA58)=0,0,FLOOR(Scoresheet!Y58/(Scoresheet!$Y58+Scoresheet!$Z58+Scoresheet!$AA58),0.01))</f>
        <v>0</v>
      </c>
      <c r="V56" s="66">
        <f>IF((Scoresheet!$Y58+Scoresheet!$Z58+Scoresheet!$AA58)=0,0,FLOOR(Scoresheet!Z58/(Scoresheet!$Y58+Scoresheet!$Z58+Scoresheet!$AA58),0.01))</f>
        <v>0</v>
      </c>
      <c r="W56" s="109">
        <f>IF((Scoresheet!$Y58+Scoresheet!$Z58+Scoresheet!$AA58)=0,0,FLOOR(Scoresheet!AA58/(Scoresheet!$Y58+Scoresheet!$Z58+Scoresheet!$AA58),0.01))</f>
        <v>0</v>
      </c>
      <c r="X56" s="66">
        <f>IF((Scoresheet!$AB58+Scoresheet!$AC58+Scoresheet!$AD58)=0,0,FLOOR(Scoresheet!AB58/(Scoresheet!$AB58+Scoresheet!$AC58+Scoresheet!$AD58),0.01))</f>
        <v>0</v>
      </c>
      <c r="Y56" s="66">
        <f>IF((Scoresheet!$AB58+Scoresheet!$AC58+Scoresheet!$AD58)=0,0,FLOOR(Scoresheet!AC58/(Scoresheet!$AB58+Scoresheet!$AC58+Scoresheet!$AD58),0.01))</f>
        <v>0</v>
      </c>
      <c r="Z56" s="115">
        <f>IF((Scoresheet!$AB58+Scoresheet!$AC58+Scoresheet!$AD58)=0,0,FLOOR(Scoresheet!AD58/(Scoresheet!$AB58+Scoresheet!$AC58+Scoresheet!$AD58),0.01))</f>
        <v>0</v>
      </c>
      <c r="AA56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6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6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6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6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6" s="66">
        <f>IF((Scoresheet!$AJ58+Scoresheet!$AK58+Scoresheet!$AL58)=0,0,FLOOR(Scoresheet!AJ58/(Scoresheet!$AJ58+Scoresheet!$AK58+Scoresheet!$AL58),0.01))</f>
        <v>0</v>
      </c>
      <c r="AG56" s="66">
        <f>IF((Scoresheet!$AJ58+Scoresheet!$AK58+Scoresheet!$AL58)=0,0,FLOOR(Scoresheet!AK58/(Scoresheet!$AJ58+Scoresheet!$AK58+Scoresheet!$AL58),0.01))</f>
        <v>0</v>
      </c>
      <c r="AH56" s="109">
        <f>IF((Scoresheet!$AJ58+Scoresheet!$AK58+Scoresheet!$AL58)=0,0,FLOOR(Scoresheet!AL58/(Scoresheet!$AJ58+Scoresheet!$AK58+Scoresheet!$AL58),0.01))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51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52"/>
        <v>0</v>
      </c>
      <c r="BZ56" s="66">
        <f t="shared" si="53"/>
        <v>0</v>
      </c>
      <c r="CA56" s="66">
        <f t="shared" si="54"/>
        <v>0</v>
      </c>
      <c r="CB56" s="66">
        <f t="shared" si="55"/>
        <v>0</v>
      </c>
      <c r="CC56" s="66">
        <f t="shared" si="56"/>
        <v>0</v>
      </c>
      <c r="CD56" s="66">
        <f t="shared" si="57"/>
        <v>0</v>
      </c>
    </row>
    <row r="57" spans="1:82">
      <c r="A57" s="96">
        <f t="shared" si="11"/>
        <v>0</v>
      </c>
      <c r="B57" s="109">
        <f>Scoresheet!B59</f>
        <v>0</v>
      </c>
      <c r="C57" s="66">
        <f>IF(Scoresheet!C59=0,0,Scoresheet!C59/(Scoresheet!C59+Scoresheet!D59))</f>
        <v>0</v>
      </c>
      <c r="D57" s="109">
        <f>IF(Scoresheet!D59=0,0,Scoresheet!D59/(Scoresheet!C59+Scoresheet!D59))</f>
        <v>0</v>
      </c>
      <c r="E57" s="66">
        <f>IF(Scoresheet!E59=0,0,Scoresheet!E59/(Scoresheet!E59+Scoresheet!F59))</f>
        <v>0</v>
      </c>
      <c r="F57" s="66">
        <f>IF(Scoresheet!G59=0,0,Scoresheet!G59/(Scoresheet!G59+Scoresheet!H59)*(IF(Result!E57=0,1,Result!E57)))</f>
        <v>0</v>
      </c>
      <c r="G57" s="66">
        <f>IF(Scoresheet!I59=0,0,Scoresheet!I59/(Scoresheet!I59+Scoresheet!J59)*(IF(Result!E57=0,1,Result!E57)))</f>
        <v>0</v>
      </c>
      <c r="H57" s="66">
        <f>IF(Scoresheet!K59=0,0,Scoresheet!K59/(Scoresheet!L59+Scoresheet!K59)*(IF(Result!E57=0,1,Result!E57)))</f>
        <v>0</v>
      </c>
      <c r="I57" s="66">
        <f>IF(Scoresheet!L59=0,0,Scoresheet!L59/(Scoresheet!K59+Scoresheet!L59)*(IF(Result!E57=0,1,Result!E57)))</f>
        <v>0</v>
      </c>
      <c r="J57" s="109">
        <f>IF(Scoresheet!M59=0,0,Scoresheet!M59/(Scoresheet!M59+Scoresheet!N59))</f>
        <v>0</v>
      </c>
      <c r="K57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7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7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7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7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7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7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7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7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7" s="66">
        <f>Scoresheet!X59</f>
        <v>0</v>
      </c>
      <c r="U57" s="66">
        <f>IF((Scoresheet!$Y59+Scoresheet!$Z59+Scoresheet!$AA59)=0,0,FLOOR(Scoresheet!Y59/(Scoresheet!$Y59+Scoresheet!$Z59+Scoresheet!$AA59),0.01))</f>
        <v>0</v>
      </c>
      <c r="V57" s="66">
        <f>IF((Scoresheet!$Y59+Scoresheet!$Z59+Scoresheet!$AA59)=0,0,FLOOR(Scoresheet!Z59/(Scoresheet!$Y59+Scoresheet!$Z59+Scoresheet!$AA59),0.01))</f>
        <v>0</v>
      </c>
      <c r="W57" s="109">
        <f>IF((Scoresheet!$Y59+Scoresheet!$Z59+Scoresheet!$AA59)=0,0,FLOOR(Scoresheet!AA59/(Scoresheet!$Y59+Scoresheet!$Z59+Scoresheet!$AA59),0.01))</f>
        <v>0</v>
      </c>
      <c r="X57" s="66">
        <f>IF((Scoresheet!$AB59+Scoresheet!$AC59+Scoresheet!$AD59)=0,0,FLOOR(Scoresheet!AB59/(Scoresheet!$AB59+Scoresheet!$AC59+Scoresheet!$AD59),0.01))</f>
        <v>0</v>
      </c>
      <c r="Y57" s="66">
        <f>IF((Scoresheet!$AB59+Scoresheet!$AC59+Scoresheet!$AD59)=0,0,FLOOR(Scoresheet!AC59/(Scoresheet!$AB59+Scoresheet!$AC59+Scoresheet!$AD59),0.01))</f>
        <v>0</v>
      </c>
      <c r="Z57" s="115">
        <f>IF((Scoresheet!$AB59+Scoresheet!$AC59+Scoresheet!$AD59)=0,0,FLOOR(Scoresheet!AD59/(Scoresheet!$AB59+Scoresheet!$AC59+Scoresheet!$AD59),0.01))</f>
        <v>0</v>
      </c>
      <c r="AA57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7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7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7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7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7" s="66">
        <f>IF((Scoresheet!$AJ59+Scoresheet!$AK59+Scoresheet!$AL59)=0,0,FLOOR(Scoresheet!AJ59/(Scoresheet!$AJ59+Scoresheet!$AK59+Scoresheet!$AL59),0.01))</f>
        <v>0</v>
      </c>
      <c r="AG57" s="66">
        <f>IF((Scoresheet!$AJ59+Scoresheet!$AK59+Scoresheet!$AL59)=0,0,FLOOR(Scoresheet!AK59/(Scoresheet!$AJ59+Scoresheet!$AK59+Scoresheet!$AL59),0.01))</f>
        <v>0</v>
      </c>
      <c r="AH57" s="109">
        <f>IF((Scoresheet!$AJ59+Scoresheet!$AK59+Scoresheet!$AL59)=0,0,FLOOR(Scoresheet!AL59/(Scoresheet!$AJ59+Scoresheet!$AK59+Scoresheet!$AL59),0.01))</f>
        <v>0</v>
      </c>
      <c r="AI57" s="95"/>
      <c r="AJ57" s="95"/>
      <c r="AK57" s="95"/>
      <c r="AL57" s="95"/>
      <c r="AM57" s="95"/>
      <c r="AN57" s="95"/>
      <c r="AP57" s="96"/>
      <c r="AQ57" s="66">
        <f t="shared" si="51"/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si="52"/>
        <v>0</v>
      </c>
      <c r="BZ57" s="66">
        <f t="shared" si="53"/>
        <v>0</v>
      </c>
      <c r="CA57" s="66">
        <f t="shared" si="54"/>
        <v>0</v>
      </c>
      <c r="CB57" s="66">
        <f t="shared" si="55"/>
        <v>0</v>
      </c>
      <c r="CC57" s="66">
        <f t="shared" si="56"/>
        <v>0</v>
      </c>
      <c r="CD57" s="66">
        <f t="shared" si="57"/>
        <v>0</v>
      </c>
    </row>
    <row r="58" spans="1:82">
      <c r="A58" s="96">
        <f t="shared" si="11"/>
        <v>0</v>
      </c>
      <c r="B58" s="109">
        <f>Scoresheet!B60</f>
        <v>0</v>
      </c>
      <c r="C58" s="66">
        <f>IF(Scoresheet!C60=0,0,Scoresheet!C60/(Scoresheet!C60+Scoresheet!D60))</f>
        <v>0</v>
      </c>
      <c r="D58" s="109">
        <f>IF(Scoresheet!D60=0,0,Scoresheet!D60/(Scoresheet!C60+Scoresheet!D60))</f>
        <v>0</v>
      </c>
      <c r="E58" s="66">
        <f>IF(Scoresheet!E60=0,0,Scoresheet!E60/(Scoresheet!E60+Scoresheet!F60))</f>
        <v>0</v>
      </c>
      <c r="F58" s="66">
        <f>IF(Scoresheet!G60=0,0,Scoresheet!G60/(Scoresheet!G60+Scoresheet!H60)*(IF(Result!E58=0,1,Result!E58)))</f>
        <v>0</v>
      </c>
      <c r="G58" s="66">
        <f>IF(Scoresheet!I60=0,0,Scoresheet!I60/(Scoresheet!I60+Scoresheet!J60)*(IF(Result!E58=0,1,Result!E58)))</f>
        <v>0</v>
      </c>
      <c r="H58" s="66">
        <f>IF(Scoresheet!K60=0,0,Scoresheet!K60/(Scoresheet!L60+Scoresheet!K60)*(IF(Result!E58=0,1,Result!E58)))</f>
        <v>0</v>
      </c>
      <c r="I58" s="66">
        <f>IF(Scoresheet!L60=0,0,Scoresheet!L60/(Scoresheet!K60+Scoresheet!L60)*(IF(Result!E58=0,1,Result!E58)))</f>
        <v>0</v>
      </c>
      <c r="J58" s="109">
        <f>IF(Scoresheet!M60=0,0,Scoresheet!M60/(Scoresheet!M60+Scoresheet!N60))</f>
        <v>0</v>
      </c>
      <c r="K58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58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58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58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58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58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58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58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58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58" s="66">
        <f>Scoresheet!X60</f>
        <v>0</v>
      </c>
      <c r="U58" s="66">
        <f>IF((Scoresheet!$Y60+Scoresheet!$Z60+Scoresheet!$AA60)=0,0,FLOOR(Scoresheet!Y60/(Scoresheet!$Y60+Scoresheet!$Z60+Scoresheet!$AA60),0.01))</f>
        <v>0</v>
      </c>
      <c r="V58" s="66">
        <f>IF((Scoresheet!$Y60+Scoresheet!$Z60+Scoresheet!$AA60)=0,0,FLOOR(Scoresheet!Z60/(Scoresheet!$Y60+Scoresheet!$Z60+Scoresheet!$AA60),0.01))</f>
        <v>0</v>
      </c>
      <c r="W58" s="109">
        <f>IF((Scoresheet!$Y60+Scoresheet!$Z60+Scoresheet!$AA60)=0,0,FLOOR(Scoresheet!AA60/(Scoresheet!$Y60+Scoresheet!$Z60+Scoresheet!$AA60),0.01))</f>
        <v>0</v>
      </c>
      <c r="X58" s="66">
        <f>IF((Scoresheet!$AB60+Scoresheet!$AC60+Scoresheet!$AD60)=0,0,FLOOR(Scoresheet!AB60/(Scoresheet!$AB60+Scoresheet!$AC60+Scoresheet!$AD60),0.01))</f>
        <v>0</v>
      </c>
      <c r="Y58" s="66">
        <f>IF((Scoresheet!$AB60+Scoresheet!$AC60+Scoresheet!$AD60)=0,0,FLOOR(Scoresheet!AC60/(Scoresheet!$AB60+Scoresheet!$AC60+Scoresheet!$AD60),0.01))</f>
        <v>0</v>
      </c>
      <c r="Z58" s="115">
        <f>IF((Scoresheet!$AB60+Scoresheet!$AC60+Scoresheet!$AD60)=0,0,FLOOR(Scoresheet!AD60/(Scoresheet!$AB60+Scoresheet!$AC60+Scoresheet!$AD60),0.01))</f>
        <v>0</v>
      </c>
      <c r="AA58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58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58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58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58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58" s="66">
        <f>IF((Scoresheet!$AJ60+Scoresheet!$AK60+Scoresheet!$AL60)=0,0,FLOOR(Scoresheet!AJ60/(Scoresheet!$AJ60+Scoresheet!$AK60+Scoresheet!$AL60),0.01))</f>
        <v>0</v>
      </c>
      <c r="AG58" s="66">
        <f>IF((Scoresheet!$AJ60+Scoresheet!$AK60+Scoresheet!$AL60)=0,0,FLOOR(Scoresheet!AK60/(Scoresheet!$AJ60+Scoresheet!$AK60+Scoresheet!$AL60),0.01))</f>
        <v>0</v>
      </c>
      <c r="AH58" s="109">
        <f>IF((Scoresheet!$AJ60+Scoresheet!$AK60+Scoresheet!$AL60)=0,0,FLOOR(Scoresheet!AL60/(Scoresheet!$AJ60+Scoresheet!$AK60+Scoresheet!$AL60),0.01))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Scoresheet!B61</f>
        <v>0</v>
      </c>
      <c r="C59" s="66">
        <f>IF(Scoresheet!C61=0,0,Scoresheet!C61/(Scoresheet!C61+Scoresheet!D61))</f>
        <v>0</v>
      </c>
      <c r="D59" s="109">
        <f>IF(Scoresheet!D61=0,0,Scoresheet!D61/(Scoresheet!C61+Scoresheet!D61))</f>
        <v>0</v>
      </c>
      <c r="E59" s="66">
        <f>IF(Scoresheet!E61=0,0,Scoresheet!E61/(Scoresheet!E61+Scoresheet!F61))</f>
        <v>0</v>
      </c>
      <c r="F59" s="66">
        <f>IF(Scoresheet!G61=0,0,Scoresheet!G61/(Scoresheet!G61+Scoresheet!H61)*(IF(Result!E59=0,1,Result!E59)))</f>
        <v>0</v>
      </c>
      <c r="G59" s="66">
        <f>IF(Scoresheet!I61=0,0,Scoresheet!I61/(Scoresheet!I61+Scoresheet!J61)*(IF(Result!E59=0,1,Result!E59)))</f>
        <v>0</v>
      </c>
      <c r="H59" s="66">
        <f>IF(Scoresheet!K61=0,0,Scoresheet!K61/(Scoresheet!L61+Scoresheet!K61)*(IF(Result!E59=0,1,Result!E59)))</f>
        <v>0</v>
      </c>
      <c r="I59" s="66">
        <f>IF(Scoresheet!L61=0,0,Scoresheet!L61/(Scoresheet!K61+Scoresheet!L61)*(IF(Result!E59=0,1,Result!E59)))</f>
        <v>0</v>
      </c>
      <c r="J59" s="109">
        <f>IF(Scoresheet!M61=0,0,Scoresheet!M61/(Scoresheet!M61+Scoresheet!N61))</f>
        <v>0</v>
      </c>
      <c r="K59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59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59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59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59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59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59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59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59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59" s="66">
        <f>Scoresheet!X61</f>
        <v>0</v>
      </c>
      <c r="U59" s="66">
        <f>IF((Scoresheet!$Y61+Scoresheet!$Z61+Scoresheet!$AA61)=0,0,FLOOR(Scoresheet!Y61/(Scoresheet!$Y61+Scoresheet!$Z61+Scoresheet!$AA61),0.01))</f>
        <v>0</v>
      </c>
      <c r="V59" s="66">
        <f>IF((Scoresheet!$Y61+Scoresheet!$Z61+Scoresheet!$AA61)=0,0,FLOOR(Scoresheet!Z61/(Scoresheet!$Y61+Scoresheet!$Z61+Scoresheet!$AA61),0.01))</f>
        <v>0</v>
      </c>
      <c r="W59" s="109">
        <f>IF((Scoresheet!$Y61+Scoresheet!$Z61+Scoresheet!$AA61)=0,0,FLOOR(Scoresheet!AA61/(Scoresheet!$Y61+Scoresheet!$Z61+Scoresheet!$AA61),0.01))</f>
        <v>0</v>
      </c>
      <c r="X59" s="66">
        <f>IF((Scoresheet!$AB61+Scoresheet!$AC61+Scoresheet!$AD61)=0,0,FLOOR(Scoresheet!AB61/(Scoresheet!$AB61+Scoresheet!$AC61+Scoresheet!$AD61),0.01))</f>
        <v>0</v>
      </c>
      <c r="Y59" s="66">
        <f>IF((Scoresheet!$AB61+Scoresheet!$AC61+Scoresheet!$AD61)=0,0,FLOOR(Scoresheet!AC61/(Scoresheet!$AB61+Scoresheet!$AC61+Scoresheet!$AD61),0.01))</f>
        <v>0</v>
      </c>
      <c r="Z59" s="115">
        <f>IF((Scoresheet!$AB61+Scoresheet!$AC61+Scoresheet!$AD61)=0,0,FLOOR(Scoresheet!AD61/(Scoresheet!$AB61+Scoresheet!$AC61+Scoresheet!$AD61),0.01))</f>
        <v>0</v>
      </c>
      <c r="AA59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59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59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59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59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59" s="66">
        <f>IF((Scoresheet!$AJ61+Scoresheet!$AK61+Scoresheet!$AL61)=0,0,FLOOR(Scoresheet!AJ61/(Scoresheet!$AJ61+Scoresheet!$AK61+Scoresheet!$AL61),0.01))</f>
        <v>0</v>
      </c>
      <c r="AG59" s="66">
        <f>IF((Scoresheet!$AJ61+Scoresheet!$AK61+Scoresheet!$AL61)=0,0,FLOOR(Scoresheet!AK61/(Scoresheet!$AJ61+Scoresheet!$AK61+Scoresheet!$AL61),0.01))</f>
        <v>0</v>
      </c>
      <c r="AH59" s="109">
        <f>IF((Scoresheet!$AJ61+Scoresheet!$AK61+Scoresheet!$AL61)=0,0,FLOOR(Scoresheet!AL61/(Scoresheet!$AJ61+Scoresheet!$AK61+Scoresheet!$AL61),0.01))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Scoresheet!B62</f>
        <v>0</v>
      </c>
      <c r="C60" s="66">
        <f>IF(Scoresheet!C62=0,0,Scoresheet!C62/(Scoresheet!C62+Scoresheet!D62))</f>
        <v>0</v>
      </c>
      <c r="D60" s="109">
        <f>IF(Scoresheet!D62=0,0,Scoresheet!D62/(Scoresheet!C62+Scoresheet!D62))</f>
        <v>0</v>
      </c>
      <c r="E60" s="66">
        <f>IF(Scoresheet!E62=0,0,Scoresheet!E62/(Scoresheet!E62+Scoresheet!F62))</f>
        <v>0</v>
      </c>
      <c r="F60" s="66">
        <f>IF(Scoresheet!G62=0,0,Scoresheet!G62/(Scoresheet!G62+Scoresheet!H62)*(IF(Result!E60=0,1,Result!E60)))</f>
        <v>0</v>
      </c>
      <c r="G60" s="66">
        <f>IF(Scoresheet!I62=0,0,Scoresheet!I62/(Scoresheet!I62+Scoresheet!J62)*(IF(Result!E60=0,1,Result!E60)))</f>
        <v>0</v>
      </c>
      <c r="H60" s="66">
        <f>IF(Scoresheet!K62=0,0,Scoresheet!K62/(Scoresheet!L62+Scoresheet!K62)*(IF(Result!E60=0,1,Result!E60)))</f>
        <v>0</v>
      </c>
      <c r="I60" s="66">
        <f>IF(Scoresheet!L62=0,0,Scoresheet!L62/(Scoresheet!K62+Scoresheet!L62)*(IF(Result!E60=0,1,Result!E60)))</f>
        <v>0</v>
      </c>
      <c r="J60" s="109">
        <f>IF(Scoresheet!M62=0,0,Scoresheet!M62/(Scoresheet!M62+Scoresheet!N62))</f>
        <v>0</v>
      </c>
      <c r="K60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0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0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0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0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0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0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0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0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0" s="66">
        <f>Scoresheet!X62</f>
        <v>0</v>
      </c>
      <c r="U60" s="66">
        <f>IF((Scoresheet!$Y62+Scoresheet!$Z62+Scoresheet!$AA62)=0,0,FLOOR(Scoresheet!Y62/(Scoresheet!$Y62+Scoresheet!$Z62+Scoresheet!$AA62),0.01))</f>
        <v>0</v>
      </c>
      <c r="V60" s="66">
        <f>IF((Scoresheet!$Y62+Scoresheet!$Z62+Scoresheet!$AA62)=0,0,FLOOR(Scoresheet!Z62/(Scoresheet!$Y62+Scoresheet!$Z62+Scoresheet!$AA62),0.01))</f>
        <v>0</v>
      </c>
      <c r="W60" s="109">
        <f>IF((Scoresheet!$Y62+Scoresheet!$Z62+Scoresheet!$AA62)=0,0,FLOOR(Scoresheet!AA62/(Scoresheet!$Y62+Scoresheet!$Z62+Scoresheet!$AA62),0.01))</f>
        <v>0</v>
      </c>
      <c r="X60" s="66">
        <f>IF((Scoresheet!$AB62+Scoresheet!$AC62+Scoresheet!$AD62)=0,0,FLOOR(Scoresheet!AB62/(Scoresheet!$AB62+Scoresheet!$AC62+Scoresheet!$AD62),0.01))</f>
        <v>0</v>
      </c>
      <c r="Y60" s="66">
        <f>IF((Scoresheet!$AB62+Scoresheet!$AC62+Scoresheet!$AD62)=0,0,FLOOR(Scoresheet!AC62/(Scoresheet!$AB62+Scoresheet!$AC62+Scoresheet!$AD62),0.01))</f>
        <v>0</v>
      </c>
      <c r="Z60" s="115">
        <f>IF((Scoresheet!$AB62+Scoresheet!$AC62+Scoresheet!$AD62)=0,0,FLOOR(Scoresheet!AD62/(Scoresheet!$AB62+Scoresheet!$AC62+Scoresheet!$AD62),0.01))</f>
        <v>0</v>
      </c>
      <c r="AA60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0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0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0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0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0" s="66">
        <f>IF((Scoresheet!$AJ62+Scoresheet!$AK62+Scoresheet!$AL62)=0,0,FLOOR(Scoresheet!AJ62/(Scoresheet!$AJ62+Scoresheet!$AK62+Scoresheet!$AL62),0.01))</f>
        <v>0</v>
      </c>
      <c r="AG60" s="66">
        <f>IF((Scoresheet!$AJ62+Scoresheet!$AK62+Scoresheet!$AL62)=0,0,FLOOR(Scoresheet!AK62/(Scoresheet!$AJ62+Scoresheet!$AK62+Scoresheet!$AL62),0.01))</f>
        <v>0</v>
      </c>
      <c r="AH60" s="109">
        <f>IF((Scoresheet!$AJ62+Scoresheet!$AK62+Scoresheet!$AL62)=0,0,FLOOR(Scoresheet!AL62/(Scoresheet!$AJ62+Scoresheet!$AK62+Scoresheet!$AL62),0.01))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Scoresheet!B63</f>
        <v>0</v>
      </c>
      <c r="C61" s="66">
        <f>IF(Scoresheet!C63=0,0,Scoresheet!C63/(Scoresheet!C63+Scoresheet!D63))</f>
        <v>0</v>
      </c>
      <c r="D61" s="109">
        <f>IF(Scoresheet!D63=0,0,Scoresheet!D63/(Scoresheet!C63+Scoresheet!D63))</f>
        <v>0</v>
      </c>
      <c r="E61" s="66">
        <f>IF(Scoresheet!E63=0,0,Scoresheet!E63/(Scoresheet!E63+Scoresheet!F63))</f>
        <v>0</v>
      </c>
      <c r="F61" s="66">
        <f>IF(Scoresheet!G63=0,0,Scoresheet!G63/(Scoresheet!G63+Scoresheet!H63)*(IF(Result!E61=0,1,Result!E61)))</f>
        <v>0</v>
      </c>
      <c r="G61" s="66">
        <f>IF(Scoresheet!I63=0,0,Scoresheet!I63/(Scoresheet!I63+Scoresheet!J63)*(IF(Result!E61=0,1,Result!E61)))</f>
        <v>0</v>
      </c>
      <c r="H61" s="66">
        <f>IF(Scoresheet!K63=0,0,Scoresheet!K63/(Scoresheet!L63+Scoresheet!K63)*(IF(Result!E61=0,1,Result!E61)))</f>
        <v>0</v>
      </c>
      <c r="I61" s="66">
        <f>IF(Scoresheet!L63=0,0,Scoresheet!L63/(Scoresheet!K63+Scoresheet!L63)*(IF(Result!E61=0,1,Result!E61)))</f>
        <v>0</v>
      </c>
      <c r="J61" s="109">
        <f>IF(Scoresheet!M63=0,0,Scoresheet!M63/(Scoresheet!M63+Scoresheet!N63))</f>
        <v>0</v>
      </c>
      <c r="K61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1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1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1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1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1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1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1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1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1" s="66">
        <f>Scoresheet!X63</f>
        <v>0</v>
      </c>
      <c r="U61" s="66">
        <f>IF((Scoresheet!$Y63+Scoresheet!$Z63+Scoresheet!$AA63)=0,0,FLOOR(Scoresheet!Y63/(Scoresheet!$Y63+Scoresheet!$Z63+Scoresheet!$AA63),0.01))</f>
        <v>0</v>
      </c>
      <c r="V61" s="66">
        <f>IF((Scoresheet!$Y63+Scoresheet!$Z63+Scoresheet!$AA63)=0,0,FLOOR(Scoresheet!Z63/(Scoresheet!$Y63+Scoresheet!$Z63+Scoresheet!$AA63),0.01))</f>
        <v>0</v>
      </c>
      <c r="W61" s="109">
        <f>IF((Scoresheet!$Y63+Scoresheet!$Z63+Scoresheet!$AA63)=0,0,FLOOR(Scoresheet!AA63/(Scoresheet!$Y63+Scoresheet!$Z63+Scoresheet!$AA63),0.01))</f>
        <v>0</v>
      </c>
      <c r="X61" s="66">
        <f>IF((Scoresheet!$AB63+Scoresheet!$AC63+Scoresheet!$AD63)=0,0,FLOOR(Scoresheet!AB63/(Scoresheet!$AB63+Scoresheet!$AC63+Scoresheet!$AD63),0.01))</f>
        <v>0</v>
      </c>
      <c r="Y61" s="66">
        <f>IF((Scoresheet!$AB63+Scoresheet!$AC63+Scoresheet!$AD63)=0,0,FLOOR(Scoresheet!AC63/(Scoresheet!$AB63+Scoresheet!$AC63+Scoresheet!$AD63),0.01))</f>
        <v>0</v>
      </c>
      <c r="Z61" s="115">
        <f>IF((Scoresheet!$AB63+Scoresheet!$AC63+Scoresheet!$AD63)=0,0,FLOOR(Scoresheet!AD63/(Scoresheet!$AB63+Scoresheet!$AC63+Scoresheet!$AD63),0.01))</f>
        <v>0</v>
      </c>
      <c r="AA61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1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1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1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1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1" s="66">
        <f>IF((Scoresheet!$AJ63+Scoresheet!$AK63+Scoresheet!$AL63)=0,0,FLOOR(Scoresheet!AJ63/(Scoresheet!$AJ63+Scoresheet!$AK63+Scoresheet!$AL63),0.01))</f>
        <v>0</v>
      </c>
      <c r="AG61" s="66">
        <f>IF((Scoresheet!$AJ63+Scoresheet!$AK63+Scoresheet!$AL63)=0,0,FLOOR(Scoresheet!AK63/(Scoresheet!$AJ63+Scoresheet!$AK63+Scoresheet!$AL63),0.01))</f>
        <v>0</v>
      </c>
      <c r="AH61" s="109">
        <f>IF((Scoresheet!$AJ63+Scoresheet!$AK63+Scoresheet!$AL63)=0,0,FLOOR(Scoresheet!AL63/(Scoresheet!$AJ63+Scoresheet!$AK63+Scoresheet!$AL63),0.01))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Scoresheet!B64</f>
        <v>0</v>
      </c>
      <c r="C62" s="66">
        <f>IF(Scoresheet!C64=0,0,Scoresheet!C64/(Scoresheet!C64+Scoresheet!D64))</f>
        <v>0</v>
      </c>
      <c r="D62" s="109">
        <f>IF(Scoresheet!D64=0,0,Scoresheet!D64/(Scoresheet!C64+Scoresheet!D64))</f>
        <v>0</v>
      </c>
      <c r="E62" s="66">
        <f>IF(Scoresheet!E64=0,0,Scoresheet!E64/(Scoresheet!E64+Scoresheet!F64))</f>
        <v>0</v>
      </c>
      <c r="F62" s="66">
        <f>IF(Scoresheet!G64=0,0,Scoresheet!G64/(Scoresheet!G64+Scoresheet!H64)*(IF(Result!E62=0,1,Result!E62)))</f>
        <v>0</v>
      </c>
      <c r="G62" s="66">
        <f>IF(Scoresheet!I64=0,0,Scoresheet!I64/(Scoresheet!I64+Scoresheet!J64)*(IF(Result!E62=0,1,Result!E62)))</f>
        <v>0</v>
      </c>
      <c r="H62" s="66">
        <f>IF(Scoresheet!K64=0,0,Scoresheet!K64/(Scoresheet!L64+Scoresheet!K64)*(IF(Result!E62=0,1,Result!E62)))</f>
        <v>0</v>
      </c>
      <c r="I62" s="66">
        <f>IF(Scoresheet!L64=0,0,Scoresheet!L64/(Scoresheet!K64+Scoresheet!L64)*(IF(Result!E62=0,1,Result!E62)))</f>
        <v>0</v>
      </c>
      <c r="J62" s="109">
        <f>IF(Scoresheet!M64=0,0,Scoresheet!M64/(Scoresheet!M64+Scoresheet!N64))</f>
        <v>0</v>
      </c>
      <c r="K62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2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2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2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2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2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2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2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2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2" s="66">
        <f>Scoresheet!X64</f>
        <v>0</v>
      </c>
      <c r="U62" s="66">
        <f>IF((Scoresheet!$Y64+Scoresheet!$Z64+Scoresheet!$AA64)=0,0,FLOOR(Scoresheet!Y64/(Scoresheet!$Y64+Scoresheet!$Z64+Scoresheet!$AA64),0.01))</f>
        <v>0</v>
      </c>
      <c r="V62" s="66">
        <f>IF((Scoresheet!$Y64+Scoresheet!$Z64+Scoresheet!$AA64)=0,0,FLOOR(Scoresheet!Z64/(Scoresheet!$Y64+Scoresheet!$Z64+Scoresheet!$AA64),0.01))</f>
        <v>0</v>
      </c>
      <c r="W62" s="109">
        <f>IF((Scoresheet!$Y64+Scoresheet!$Z64+Scoresheet!$AA64)=0,0,FLOOR(Scoresheet!AA64/(Scoresheet!$Y64+Scoresheet!$Z64+Scoresheet!$AA64),0.01))</f>
        <v>0</v>
      </c>
      <c r="X62" s="66">
        <f>IF((Scoresheet!$AB64+Scoresheet!$AC64+Scoresheet!$AD64)=0,0,FLOOR(Scoresheet!AB64/(Scoresheet!$AB64+Scoresheet!$AC64+Scoresheet!$AD64),0.01))</f>
        <v>0</v>
      </c>
      <c r="Y62" s="66">
        <f>IF((Scoresheet!$AB64+Scoresheet!$AC64+Scoresheet!$AD64)=0,0,FLOOR(Scoresheet!AC64/(Scoresheet!$AB64+Scoresheet!$AC64+Scoresheet!$AD64),0.01))</f>
        <v>0</v>
      </c>
      <c r="Z62" s="115">
        <f>IF((Scoresheet!$AB64+Scoresheet!$AC64+Scoresheet!$AD64)=0,0,FLOOR(Scoresheet!AD64/(Scoresheet!$AB64+Scoresheet!$AC64+Scoresheet!$AD64),0.01))</f>
        <v>0</v>
      </c>
      <c r="AA62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2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2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2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2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2" s="66">
        <f>IF((Scoresheet!$AJ64+Scoresheet!$AK64+Scoresheet!$AL64)=0,0,FLOOR(Scoresheet!AJ64/(Scoresheet!$AJ64+Scoresheet!$AK64+Scoresheet!$AL64),0.01))</f>
        <v>0</v>
      </c>
      <c r="AG62" s="66">
        <f>IF((Scoresheet!$AJ64+Scoresheet!$AK64+Scoresheet!$AL64)=0,0,FLOOR(Scoresheet!AK64/(Scoresheet!$AJ64+Scoresheet!$AK64+Scoresheet!$AL64),0.01))</f>
        <v>0</v>
      </c>
      <c r="AH62" s="109">
        <f>IF((Scoresheet!$AJ64+Scoresheet!$AK64+Scoresheet!$AL64)=0,0,FLOOR(Scoresheet!AL64/(Scoresheet!$AJ64+Scoresheet!$AK64+Scoresheet!$AL64),0.01))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Scoresheet!B65</f>
        <v>0</v>
      </c>
      <c r="C63" s="66">
        <f>IF(Scoresheet!C65=0,0,Scoresheet!C65/(Scoresheet!C65+Scoresheet!D65))</f>
        <v>0</v>
      </c>
      <c r="D63" s="109">
        <f>IF(Scoresheet!D65=0,0,Scoresheet!D65/(Scoresheet!C65+Scoresheet!D65))</f>
        <v>0</v>
      </c>
      <c r="E63" s="66">
        <f>IF(Scoresheet!E65=0,0,Scoresheet!E65/(Scoresheet!E65+Scoresheet!F65))</f>
        <v>0</v>
      </c>
      <c r="F63" s="66">
        <f>IF(Scoresheet!G65=0,0,Scoresheet!G65/(Scoresheet!G65+Scoresheet!H65)*(IF(Result!E63=0,1,Result!E63)))</f>
        <v>0</v>
      </c>
      <c r="G63" s="66">
        <f>IF(Scoresheet!I65=0,0,Scoresheet!I65/(Scoresheet!I65+Scoresheet!J65)*(IF(Result!E63=0,1,Result!E63)))</f>
        <v>0</v>
      </c>
      <c r="H63" s="66">
        <f>IF(Scoresheet!K65=0,0,Scoresheet!K65/(Scoresheet!L65+Scoresheet!K65)*(IF(Result!E63=0,1,Result!E63)))</f>
        <v>0</v>
      </c>
      <c r="I63" s="66">
        <f>IF(Scoresheet!L65=0,0,Scoresheet!L65/(Scoresheet!K65+Scoresheet!L65)*(IF(Result!E63=0,1,Result!E63)))</f>
        <v>0</v>
      </c>
      <c r="J63" s="109">
        <f>IF(Scoresheet!M65=0,0,Scoresheet!M65/(Scoresheet!M65+Scoresheet!N65))</f>
        <v>0</v>
      </c>
      <c r="K63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3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3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3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3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3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3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3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3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3" s="66">
        <f>Scoresheet!X65</f>
        <v>0</v>
      </c>
      <c r="U63" s="66">
        <f>IF((Scoresheet!$Y65+Scoresheet!$Z65+Scoresheet!$AA65)=0,0,FLOOR(Scoresheet!Y65/(Scoresheet!$Y65+Scoresheet!$Z65+Scoresheet!$AA65),0.01))</f>
        <v>0</v>
      </c>
      <c r="V63" s="66">
        <f>IF((Scoresheet!$Y65+Scoresheet!$Z65+Scoresheet!$AA65)=0,0,FLOOR(Scoresheet!Z65/(Scoresheet!$Y65+Scoresheet!$Z65+Scoresheet!$AA65),0.01))</f>
        <v>0</v>
      </c>
      <c r="W63" s="109">
        <f>IF((Scoresheet!$Y65+Scoresheet!$Z65+Scoresheet!$AA65)=0,0,FLOOR(Scoresheet!AA65/(Scoresheet!$Y65+Scoresheet!$Z65+Scoresheet!$AA65),0.01))</f>
        <v>0</v>
      </c>
      <c r="X63" s="66">
        <f>IF((Scoresheet!$AB65+Scoresheet!$AC65+Scoresheet!$AD65)=0,0,FLOOR(Scoresheet!AB65/(Scoresheet!$AB65+Scoresheet!$AC65+Scoresheet!$AD65),0.01))</f>
        <v>0</v>
      </c>
      <c r="Y63" s="66">
        <f>IF((Scoresheet!$AB65+Scoresheet!$AC65+Scoresheet!$AD65)=0,0,FLOOR(Scoresheet!AC65/(Scoresheet!$AB65+Scoresheet!$AC65+Scoresheet!$AD65),0.01))</f>
        <v>0</v>
      </c>
      <c r="Z63" s="115">
        <f>IF((Scoresheet!$AB65+Scoresheet!$AC65+Scoresheet!$AD65)=0,0,FLOOR(Scoresheet!AD65/(Scoresheet!$AB65+Scoresheet!$AC65+Scoresheet!$AD65),0.01))</f>
        <v>0</v>
      </c>
      <c r="AA63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3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3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3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3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3" s="66">
        <f>IF((Scoresheet!$AJ65+Scoresheet!$AK65+Scoresheet!$AL65)=0,0,FLOOR(Scoresheet!AJ65/(Scoresheet!$AJ65+Scoresheet!$AK65+Scoresheet!$AL65),0.01))</f>
        <v>0</v>
      </c>
      <c r="AG63" s="66">
        <f>IF((Scoresheet!$AJ65+Scoresheet!$AK65+Scoresheet!$AL65)=0,0,FLOOR(Scoresheet!AK65/(Scoresheet!$AJ65+Scoresheet!$AK65+Scoresheet!$AL65),0.01))</f>
        <v>0</v>
      </c>
      <c r="AH63" s="109">
        <f>IF((Scoresheet!$AJ65+Scoresheet!$AK65+Scoresheet!$AL65)=0,0,FLOOR(Scoresheet!AL65/(Scoresheet!$AJ65+Scoresheet!$AK65+Scoresheet!$AL65),0.01))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Scoresheet!B66</f>
        <v>0</v>
      </c>
      <c r="C64" s="66">
        <f>IF(Scoresheet!C66=0,0,Scoresheet!C66/(Scoresheet!C66+Scoresheet!D66))</f>
        <v>0</v>
      </c>
      <c r="D64" s="109">
        <f>IF(Scoresheet!D66=0,0,Scoresheet!D66/(Scoresheet!C66+Scoresheet!D66))</f>
        <v>0</v>
      </c>
      <c r="E64" s="66">
        <f>IF(Scoresheet!E66=0,0,Scoresheet!E66/(Scoresheet!E66+Scoresheet!F66))</f>
        <v>0</v>
      </c>
      <c r="F64" s="66">
        <f>IF(Scoresheet!G66=0,0,Scoresheet!G66/(Scoresheet!G66+Scoresheet!H66)*(IF(Result!E64=0,1,Result!E64)))</f>
        <v>0</v>
      </c>
      <c r="G64" s="66">
        <f>IF(Scoresheet!I66=0,0,Scoresheet!I66/(Scoresheet!I66+Scoresheet!J66)*(IF(Result!E64=0,1,Result!E64)))</f>
        <v>0</v>
      </c>
      <c r="H64" s="66">
        <f>IF(Scoresheet!K66=0,0,Scoresheet!K66/(Scoresheet!L66+Scoresheet!K66)*(IF(Result!E64=0,1,Result!E64)))</f>
        <v>0</v>
      </c>
      <c r="I64" s="66">
        <f>IF(Scoresheet!L66=0,0,Scoresheet!L66/(Scoresheet!K66+Scoresheet!L66)*(IF(Result!E64=0,1,Result!E64)))</f>
        <v>0</v>
      </c>
      <c r="J64" s="109">
        <f>IF(Scoresheet!M66=0,0,Scoresheet!M66/(Scoresheet!M66+Scoresheet!N66))</f>
        <v>0</v>
      </c>
      <c r="K64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4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4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4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4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4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4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4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4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4" s="66">
        <f>Scoresheet!X66</f>
        <v>0</v>
      </c>
      <c r="U64" s="66">
        <f>IF((Scoresheet!$Y66+Scoresheet!$Z66+Scoresheet!$AA66)=0,0,FLOOR(Scoresheet!Y66/(Scoresheet!$Y66+Scoresheet!$Z66+Scoresheet!$AA66),0.01))</f>
        <v>0</v>
      </c>
      <c r="V64" s="66">
        <f>IF((Scoresheet!$Y66+Scoresheet!$Z66+Scoresheet!$AA66)=0,0,FLOOR(Scoresheet!Z66/(Scoresheet!$Y66+Scoresheet!$Z66+Scoresheet!$AA66),0.01))</f>
        <v>0</v>
      </c>
      <c r="W64" s="109">
        <f>IF((Scoresheet!$Y66+Scoresheet!$Z66+Scoresheet!$AA66)=0,0,FLOOR(Scoresheet!AA66/(Scoresheet!$Y66+Scoresheet!$Z66+Scoresheet!$AA66),0.01))</f>
        <v>0</v>
      </c>
      <c r="X64" s="66">
        <f>IF((Scoresheet!$AB66+Scoresheet!$AC66+Scoresheet!$AD66)=0,0,FLOOR(Scoresheet!AB66/(Scoresheet!$AB66+Scoresheet!$AC66+Scoresheet!$AD66),0.01))</f>
        <v>0</v>
      </c>
      <c r="Y64" s="66">
        <f>IF((Scoresheet!$AB66+Scoresheet!$AC66+Scoresheet!$AD66)=0,0,FLOOR(Scoresheet!AC66/(Scoresheet!$AB66+Scoresheet!$AC66+Scoresheet!$AD66),0.01))</f>
        <v>0</v>
      </c>
      <c r="Z64" s="115">
        <f>IF((Scoresheet!$AB66+Scoresheet!$AC66+Scoresheet!$AD66)=0,0,FLOOR(Scoresheet!AD66/(Scoresheet!$AB66+Scoresheet!$AC66+Scoresheet!$AD66),0.01))</f>
        <v>0</v>
      </c>
      <c r="AA64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4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4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4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4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4" s="66">
        <f>IF((Scoresheet!$AJ66+Scoresheet!$AK66+Scoresheet!$AL66)=0,0,FLOOR(Scoresheet!AJ66/(Scoresheet!$AJ66+Scoresheet!$AK66+Scoresheet!$AL66),0.01))</f>
        <v>0</v>
      </c>
      <c r="AG64" s="66">
        <f>IF((Scoresheet!$AJ66+Scoresheet!$AK66+Scoresheet!$AL66)=0,0,FLOOR(Scoresheet!AK66/(Scoresheet!$AJ66+Scoresheet!$AK66+Scoresheet!$AL66),0.01))</f>
        <v>0</v>
      </c>
      <c r="AH64" s="109">
        <f>IF((Scoresheet!$AJ66+Scoresheet!$AK66+Scoresheet!$AL66)=0,0,FLOOR(Scoresheet!AL66/(Scoresheet!$AJ66+Scoresheet!$AK66+Scoresheet!$AL66),0.01))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Scoresheet!B67</f>
        <v>0</v>
      </c>
      <c r="C65" s="66">
        <f>IF(Scoresheet!C67=0,0,Scoresheet!C67/(Scoresheet!C67+Scoresheet!D67))</f>
        <v>0</v>
      </c>
      <c r="D65" s="109">
        <f>IF(Scoresheet!D67=0,0,Scoresheet!D67/(Scoresheet!C67+Scoresheet!D67))</f>
        <v>0</v>
      </c>
      <c r="E65" s="66">
        <f>IF(Scoresheet!E67=0,0,Scoresheet!E67/(Scoresheet!E67+Scoresheet!F67))</f>
        <v>0</v>
      </c>
      <c r="F65" s="66">
        <f>IF(Scoresheet!G67=0,0,Scoresheet!G67/(Scoresheet!G67+Scoresheet!H67)*(IF(Result!E65=0,1,Result!E65)))</f>
        <v>0</v>
      </c>
      <c r="G65" s="66">
        <f>IF(Scoresheet!I67=0,0,Scoresheet!I67/(Scoresheet!I67+Scoresheet!J67)*(IF(Result!E65=0,1,Result!E65)))</f>
        <v>0</v>
      </c>
      <c r="H65" s="66">
        <f>IF(Scoresheet!K67=0,0,Scoresheet!K67/(Scoresheet!L67+Scoresheet!K67)*(IF(Result!E65=0,1,Result!E65)))</f>
        <v>0</v>
      </c>
      <c r="I65" s="66">
        <f>IF(Scoresheet!L67=0,0,Scoresheet!L67/(Scoresheet!K67+Scoresheet!L67)*(IF(Result!E65=0,1,Result!E65)))</f>
        <v>0</v>
      </c>
      <c r="J65" s="109">
        <f>IF(Scoresheet!M67=0,0,Scoresheet!M67/(Scoresheet!M67+Scoresheet!N67))</f>
        <v>0</v>
      </c>
      <c r="K65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5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5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5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5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5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5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5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5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5" s="66">
        <f>Scoresheet!X67</f>
        <v>0</v>
      </c>
      <c r="U65" s="66">
        <f>IF((Scoresheet!$Y67+Scoresheet!$Z67+Scoresheet!$AA67)=0,0,FLOOR(Scoresheet!Y67/(Scoresheet!$Y67+Scoresheet!$Z67+Scoresheet!$AA67),0.01))</f>
        <v>0</v>
      </c>
      <c r="V65" s="66">
        <f>IF((Scoresheet!$Y67+Scoresheet!$Z67+Scoresheet!$AA67)=0,0,FLOOR(Scoresheet!Z67/(Scoresheet!$Y67+Scoresheet!$Z67+Scoresheet!$AA67),0.01))</f>
        <v>0</v>
      </c>
      <c r="W65" s="109">
        <f>IF((Scoresheet!$Y67+Scoresheet!$Z67+Scoresheet!$AA67)=0,0,FLOOR(Scoresheet!AA67/(Scoresheet!$Y67+Scoresheet!$Z67+Scoresheet!$AA67),0.01))</f>
        <v>0</v>
      </c>
      <c r="X65" s="66">
        <f>IF((Scoresheet!$AB67+Scoresheet!$AC67+Scoresheet!$AD67)=0,0,FLOOR(Scoresheet!AB67/(Scoresheet!$AB67+Scoresheet!$AC67+Scoresheet!$AD67),0.01))</f>
        <v>0</v>
      </c>
      <c r="Y65" s="66">
        <f>IF((Scoresheet!$AB67+Scoresheet!$AC67+Scoresheet!$AD67)=0,0,FLOOR(Scoresheet!AC67/(Scoresheet!$AB67+Scoresheet!$AC67+Scoresheet!$AD67),0.01))</f>
        <v>0</v>
      </c>
      <c r="Z65" s="115">
        <f>IF((Scoresheet!$AB67+Scoresheet!$AC67+Scoresheet!$AD67)=0,0,FLOOR(Scoresheet!AD67/(Scoresheet!$AB67+Scoresheet!$AC67+Scoresheet!$AD67),0.01))</f>
        <v>0</v>
      </c>
      <c r="AA65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5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5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5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5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5" s="66">
        <f>IF((Scoresheet!$AJ67+Scoresheet!$AK67+Scoresheet!$AL67)=0,0,FLOOR(Scoresheet!AJ67/(Scoresheet!$AJ67+Scoresheet!$AK67+Scoresheet!$AL67),0.01))</f>
        <v>0</v>
      </c>
      <c r="AG65" s="66">
        <f>IF((Scoresheet!$AJ67+Scoresheet!$AK67+Scoresheet!$AL67)=0,0,FLOOR(Scoresheet!AK67/(Scoresheet!$AJ67+Scoresheet!$AK67+Scoresheet!$AL67),0.01))</f>
        <v>0</v>
      </c>
      <c r="AH65" s="109">
        <f>IF((Scoresheet!$AJ67+Scoresheet!$AK67+Scoresheet!$AL67)=0,0,FLOOR(Scoresheet!AL67/(Scoresheet!$AJ67+Scoresheet!$AK67+Scoresheet!$AL67),0.01))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Scoresheet!B68</f>
        <v>0</v>
      </c>
      <c r="C66" s="66">
        <f>IF(Scoresheet!C68=0,0,Scoresheet!C68/(Scoresheet!C68+Scoresheet!D68))</f>
        <v>0</v>
      </c>
      <c r="D66" s="109">
        <f>IF(Scoresheet!D68=0,0,Scoresheet!D68/(Scoresheet!C68+Scoresheet!D68))</f>
        <v>0</v>
      </c>
      <c r="E66" s="66">
        <f>IF(Scoresheet!E68=0,0,Scoresheet!E68/(Scoresheet!E68+Scoresheet!F68))</f>
        <v>0</v>
      </c>
      <c r="F66" s="66">
        <f>IF(Scoresheet!G68=0,0,Scoresheet!G68/(Scoresheet!G68+Scoresheet!H68)*(IF(Result!E66=0,1,Result!E66)))</f>
        <v>0</v>
      </c>
      <c r="G66" s="66">
        <f>IF(Scoresheet!I68=0,0,Scoresheet!I68/(Scoresheet!I68+Scoresheet!J68)*(IF(Result!E66=0,1,Result!E66)))</f>
        <v>0</v>
      </c>
      <c r="H66" s="66">
        <f>IF(Scoresheet!K68=0,0,Scoresheet!K68/(Scoresheet!L68+Scoresheet!K68)*(IF(Result!E66=0,1,Result!E66)))</f>
        <v>0</v>
      </c>
      <c r="I66" s="66">
        <f>IF(Scoresheet!L68=0,0,Scoresheet!L68/(Scoresheet!K68+Scoresheet!L68)*(IF(Result!E66=0,1,Result!E66)))</f>
        <v>0</v>
      </c>
      <c r="J66" s="109">
        <f>IF(Scoresheet!M68=0,0,Scoresheet!M68/(Scoresheet!M68+Scoresheet!N68))</f>
        <v>0</v>
      </c>
      <c r="K66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6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6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6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6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6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6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6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6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6" s="66">
        <f>Scoresheet!X68</f>
        <v>0</v>
      </c>
      <c r="U66" s="66">
        <f>IF((Scoresheet!$Y68+Scoresheet!$Z68+Scoresheet!$AA68)=0,0,FLOOR(Scoresheet!Y68/(Scoresheet!$Y68+Scoresheet!$Z68+Scoresheet!$AA68),0.01))</f>
        <v>0</v>
      </c>
      <c r="V66" s="66">
        <f>IF((Scoresheet!$Y68+Scoresheet!$Z68+Scoresheet!$AA68)=0,0,FLOOR(Scoresheet!Z68/(Scoresheet!$Y68+Scoresheet!$Z68+Scoresheet!$AA68),0.01))</f>
        <v>0</v>
      </c>
      <c r="W66" s="109">
        <f>IF((Scoresheet!$Y68+Scoresheet!$Z68+Scoresheet!$AA68)=0,0,FLOOR(Scoresheet!AA68/(Scoresheet!$Y68+Scoresheet!$Z68+Scoresheet!$AA68),0.01))</f>
        <v>0</v>
      </c>
      <c r="X66" s="66">
        <f>IF((Scoresheet!$AB68+Scoresheet!$AC68+Scoresheet!$AD68)=0,0,FLOOR(Scoresheet!AB68/(Scoresheet!$AB68+Scoresheet!$AC68+Scoresheet!$AD68),0.01))</f>
        <v>0</v>
      </c>
      <c r="Y66" s="66">
        <f>IF((Scoresheet!$AB68+Scoresheet!$AC68+Scoresheet!$AD68)=0,0,FLOOR(Scoresheet!AC68/(Scoresheet!$AB68+Scoresheet!$AC68+Scoresheet!$AD68),0.01))</f>
        <v>0</v>
      </c>
      <c r="Z66" s="115">
        <f>IF((Scoresheet!$AB68+Scoresheet!$AC68+Scoresheet!$AD68)=0,0,FLOOR(Scoresheet!AD68/(Scoresheet!$AB68+Scoresheet!$AC68+Scoresheet!$AD68),0.01))</f>
        <v>0</v>
      </c>
      <c r="AA66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6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6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6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6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6" s="66">
        <f>IF((Scoresheet!$AJ68+Scoresheet!$AK68+Scoresheet!$AL68)=0,0,FLOOR(Scoresheet!AJ68/(Scoresheet!$AJ68+Scoresheet!$AK68+Scoresheet!$AL68),0.01))</f>
        <v>0</v>
      </c>
      <c r="AG66" s="66">
        <f>IF((Scoresheet!$AJ68+Scoresheet!$AK68+Scoresheet!$AL68)=0,0,FLOOR(Scoresheet!AK68/(Scoresheet!$AJ68+Scoresheet!$AK68+Scoresheet!$AL68),0.01))</f>
        <v>0</v>
      </c>
      <c r="AH66" s="109">
        <f>IF((Scoresheet!$AJ68+Scoresheet!$AK68+Scoresheet!$AL68)=0,0,FLOOR(Scoresheet!AL68/(Scoresheet!$AJ68+Scoresheet!$AK68+Scoresheet!$AL68),0.01))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Scoresheet!B69</f>
        <v>0</v>
      </c>
      <c r="C67" s="66">
        <f>IF(Scoresheet!C69=0,0,Scoresheet!C69/(Scoresheet!C69+Scoresheet!D69))</f>
        <v>0</v>
      </c>
      <c r="D67" s="109">
        <f>IF(Scoresheet!D69=0,0,Scoresheet!D69/(Scoresheet!C69+Scoresheet!D69))</f>
        <v>0</v>
      </c>
      <c r="E67" s="66">
        <f>IF(Scoresheet!E69=0,0,Scoresheet!E69/(Scoresheet!E69+Scoresheet!F69))</f>
        <v>0</v>
      </c>
      <c r="F67" s="66">
        <f>IF(Scoresheet!G69=0,0,Scoresheet!G69/(Scoresheet!G69+Scoresheet!H69)*(IF(Result!E67=0,1,Result!E67)))</f>
        <v>0</v>
      </c>
      <c r="G67" s="66">
        <f>IF(Scoresheet!I69=0,0,Scoresheet!I69/(Scoresheet!I69+Scoresheet!J69)*(IF(Result!E67=0,1,Result!E67)))</f>
        <v>0</v>
      </c>
      <c r="H67" s="66">
        <f>IF(Scoresheet!K69=0,0,Scoresheet!K69/(Scoresheet!L69+Scoresheet!K69)*(IF(Result!E67=0,1,Result!E67)))</f>
        <v>0</v>
      </c>
      <c r="I67" s="66">
        <f>IF(Scoresheet!L69=0,0,Scoresheet!L69/(Scoresheet!K69+Scoresheet!L69)*(IF(Result!E67=0,1,Result!E67)))</f>
        <v>0</v>
      </c>
      <c r="J67" s="109">
        <f>IF(Scoresheet!M69=0,0,Scoresheet!M69/(Scoresheet!M69+Scoresheet!N69))</f>
        <v>0</v>
      </c>
      <c r="K67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7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7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7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7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7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7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7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7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7" s="66">
        <f>Scoresheet!X69</f>
        <v>0</v>
      </c>
      <c r="U67" s="66">
        <f>IF((Scoresheet!$Y69+Scoresheet!$Z69+Scoresheet!$AA69)=0,0,FLOOR(Scoresheet!Y69/(Scoresheet!$Y69+Scoresheet!$Z69+Scoresheet!$AA69),0.01))</f>
        <v>0</v>
      </c>
      <c r="V67" s="66">
        <f>IF((Scoresheet!$Y69+Scoresheet!$Z69+Scoresheet!$AA69)=0,0,FLOOR(Scoresheet!Z69/(Scoresheet!$Y69+Scoresheet!$Z69+Scoresheet!$AA69),0.01))</f>
        <v>0</v>
      </c>
      <c r="W67" s="109">
        <f>IF((Scoresheet!$Y69+Scoresheet!$Z69+Scoresheet!$AA69)=0,0,FLOOR(Scoresheet!AA69/(Scoresheet!$Y69+Scoresheet!$Z69+Scoresheet!$AA69),0.01))</f>
        <v>0</v>
      </c>
      <c r="X67" s="66">
        <f>IF((Scoresheet!$AB69+Scoresheet!$AC69+Scoresheet!$AD69)=0,0,FLOOR(Scoresheet!AB69/(Scoresheet!$AB69+Scoresheet!$AC69+Scoresheet!$AD69),0.01))</f>
        <v>0</v>
      </c>
      <c r="Y67" s="66">
        <f>IF((Scoresheet!$AB69+Scoresheet!$AC69+Scoresheet!$AD69)=0,0,FLOOR(Scoresheet!AC69/(Scoresheet!$AB69+Scoresheet!$AC69+Scoresheet!$AD69),0.01))</f>
        <v>0</v>
      </c>
      <c r="Z67" s="115">
        <f>IF((Scoresheet!$AB69+Scoresheet!$AC69+Scoresheet!$AD69)=0,0,FLOOR(Scoresheet!AD69/(Scoresheet!$AB69+Scoresheet!$AC69+Scoresheet!$AD69),0.01))</f>
        <v>0</v>
      </c>
      <c r="AA67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7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7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7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7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7" s="66">
        <f>IF((Scoresheet!$AJ69+Scoresheet!$AK69+Scoresheet!$AL69)=0,0,FLOOR(Scoresheet!AJ69/(Scoresheet!$AJ69+Scoresheet!$AK69+Scoresheet!$AL69),0.01))</f>
        <v>0</v>
      </c>
      <c r="AG67" s="66">
        <f>IF((Scoresheet!$AJ69+Scoresheet!$AK69+Scoresheet!$AL69)=0,0,FLOOR(Scoresheet!AK69/(Scoresheet!$AJ69+Scoresheet!$AK69+Scoresheet!$AL69),0.01))</f>
        <v>0</v>
      </c>
      <c r="AH67" s="109">
        <f>IF((Scoresheet!$AJ69+Scoresheet!$AK69+Scoresheet!$AL69)=0,0,FLOOR(Scoresheet!AL69/(Scoresheet!$AJ69+Scoresheet!$AK69+Scoresheet!$AL69),0.01))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Scoresheet!B70</f>
        <v>0</v>
      </c>
      <c r="C68" s="66">
        <f>IF(Scoresheet!C70=0,0,Scoresheet!C70/(Scoresheet!C70+Scoresheet!D70))</f>
        <v>0</v>
      </c>
      <c r="D68" s="109">
        <f>IF(Scoresheet!D70=0,0,Scoresheet!D70/(Scoresheet!C70+Scoresheet!D70))</f>
        <v>0</v>
      </c>
      <c r="E68" s="66">
        <f>IF(Scoresheet!E70=0,0,Scoresheet!E70/(Scoresheet!E70+Scoresheet!F70))</f>
        <v>0</v>
      </c>
      <c r="F68" s="66">
        <f>IF(Scoresheet!G70=0,0,Scoresheet!G70/(Scoresheet!G70+Scoresheet!H70)*(IF(Result!E68=0,1,Result!E68)))</f>
        <v>0</v>
      </c>
      <c r="G68" s="66">
        <f>IF(Scoresheet!I70=0,0,Scoresheet!I70/(Scoresheet!I70+Scoresheet!J70)*(IF(Result!E68=0,1,Result!E68)))</f>
        <v>0</v>
      </c>
      <c r="H68" s="66">
        <f>IF(Scoresheet!K70=0,0,Scoresheet!K70/(Scoresheet!L70+Scoresheet!K70)*(IF(Result!E68=0,1,Result!E68)))</f>
        <v>0</v>
      </c>
      <c r="I68" s="66">
        <f>IF(Scoresheet!L70=0,0,Scoresheet!L70/(Scoresheet!K70+Scoresheet!L70)*(IF(Result!E68=0,1,Result!E68)))</f>
        <v>0</v>
      </c>
      <c r="J68" s="109">
        <f>IF(Scoresheet!M70=0,0,Scoresheet!M70/(Scoresheet!M70+Scoresheet!N70))</f>
        <v>0</v>
      </c>
      <c r="K68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68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68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68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68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68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68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68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68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68" s="66">
        <f>Scoresheet!X70</f>
        <v>0</v>
      </c>
      <c r="U68" s="66">
        <f>IF((Scoresheet!$Y70+Scoresheet!$Z70+Scoresheet!$AA70)=0,0,FLOOR(Scoresheet!Y70/(Scoresheet!$Y70+Scoresheet!$Z70+Scoresheet!$AA70),0.01))</f>
        <v>0</v>
      </c>
      <c r="V68" s="66">
        <f>IF((Scoresheet!$Y70+Scoresheet!$Z70+Scoresheet!$AA70)=0,0,FLOOR(Scoresheet!Z70/(Scoresheet!$Y70+Scoresheet!$Z70+Scoresheet!$AA70),0.01))</f>
        <v>0</v>
      </c>
      <c r="W68" s="109">
        <f>IF((Scoresheet!$Y70+Scoresheet!$Z70+Scoresheet!$AA70)=0,0,FLOOR(Scoresheet!AA70/(Scoresheet!$Y70+Scoresheet!$Z70+Scoresheet!$AA70),0.01))</f>
        <v>0</v>
      </c>
      <c r="X68" s="66">
        <f>IF((Scoresheet!$AB70+Scoresheet!$AC70+Scoresheet!$AD70)=0,0,FLOOR(Scoresheet!AB70/(Scoresheet!$AB70+Scoresheet!$AC70+Scoresheet!$AD70),0.01))</f>
        <v>0</v>
      </c>
      <c r="Y68" s="66">
        <f>IF((Scoresheet!$AB70+Scoresheet!$AC70+Scoresheet!$AD70)=0,0,FLOOR(Scoresheet!AC70/(Scoresheet!$AB70+Scoresheet!$AC70+Scoresheet!$AD70),0.01))</f>
        <v>0</v>
      </c>
      <c r="Z68" s="115">
        <f>IF((Scoresheet!$AB70+Scoresheet!$AC70+Scoresheet!$AD70)=0,0,FLOOR(Scoresheet!AD70/(Scoresheet!$AB70+Scoresheet!$AC70+Scoresheet!$AD70),0.01))</f>
        <v>0</v>
      </c>
      <c r="AA68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68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68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68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68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68" s="66">
        <f>IF((Scoresheet!$AJ70+Scoresheet!$AK70+Scoresheet!$AL70)=0,0,FLOOR(Scoresheet!AJ70/(Scoresheet!$AJ70+Scoresheet!$AK70+Scoresheet!$AL70),0.01))</f>
        <v>0</v>
      </c>
      <c r="AG68" s="66">
        <f>IF((Scoresheet!$AJ70+Scoresheet!$AK70+Scoresheet!$AL70)=0,0,FLOOR(Scoresheet!AK70/(Scoresheet!$AJ70+Scoresheet!$AK70+Scoresheet!$AL70),0.01))</f>
        <v>0</v>
      </c>
      <c r="AH68" s="109">
        <f>IF((Scoresheet!$AJ70+Scoresheet!$AK70+Scoresheet!$AL70)=0,0,FLOOR(Scoresheet!AL70/(Scoresheet!$AJ70+Scoresheet!$AK70+Scoresheet!$AL70),0.01))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Scoresheet!B71</f>
        <v>0</v>
      </c>
      <c r="C69" s="66">
        <f>IF(Scoresheet!C71=0,0,Scoresheet!C71/(Scoresheet!C71+Scoresheet!D71))</f>
        <v>0</v>
      </c>
      <c r="D69" s="109">
        <f>IF(Scoresheet!D71=0,0,Scoresheet!D71/(Scoresheet!C71+Scoresheet!D71))</f>
        <v>0</v>
      </c>
      <c r="E69" s="66">
        <f>IF(Scoresheet!E71=0,0,Scoresheet!E71/(Scoresheet!E71+Scoresheet!F71))</f>
        <v>0</v>
      </c>
      <c r="F69" s="66">
        <f>IF(Scoresheet!G71=0,0,Scoresheet!G71/(Scoresheet!G71+Scoresheet!H71)*(IF(Result!E69=0,1,Result!E69)))</f>
        <v>0</v>
      </c>
      <c r="G69" s="66">
        <f>IF(Scoresheet!I71=0,0,Scoresheet!I71/(Scoresheet!I71+Scoresheet!J71)*(IF(Result!E69=0,1,Result!E69)))</f>
        <v>0</v>
      </c>
      <c r="H69" s="66">
        <f>IF(Scoresheet!K71=0,0,Scoresheet!K71/(Scoresheet!L71+Scoresheet!K71)*(IF(Result!E69=0,1,Result!E69)))</f>
        <v>0</v>
      </c>
      <c r="I69" s="66">
        <f>IF(Scoresheet!L71=0,0,Scoresheet!L71/(Scoresheet!K71+Scoresheet!L71)*(IF(Result!E69=0,1,Result!E69)))</f>
        <v>0</v>
      </c>
      <c r="J69" s="109">
        <f>IF(Scoresheet!M71=0,0,Scoresheet!M71/(Scoresheet!M71+Scoresheet!N71))</f>
        <v>0</v>
      </c>
      <c r="K69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69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69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69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69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69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69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69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69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69" s="66">
        <f>Scoresheet!X71</f>
        <v>0</v>
      </c>
      <c r="U69" s="66">
        <f>IF((Scoresheet!$Y71+Scoresheet!$Z71+Scoresheet!$AA71)=0,0,FLOOR(Scoresheet!Y71/(Scoresheet!$Y71+Scoresheet!$Z71+Scoresheet!$AA71),0.01))</f>
        <v>0</v>
      </c>
      <c r="V69" s="66">
        <f>IF((Scoresheet!$Y71+Scoresheet!$Z71+Scoresheet!$AA71)=0,0,FLOOR(Scoresheet!Z71/(Scoresheet!$Y71+Scoresheet!$Z71+Scoresheet!$AA71),0.01))</f>
        <v>0</v>
      </c>
      <c r="W69" s="109">
        <f>IF((Scoresheet!$Y71+Scoresheet!$Z71+Scoresheet!$AA71)=0,0,FLOOR(Scoresheet!AA71/(Scoresheet!$Y71+Scoresheet!$Z71+Scoresheet!$AA71),0.01))</f>
        <v>0</v>
      </c>
      <c r="X69" s="66">
        <f>IF((Scoresheet!$AB71+Scoresheet!$AC71+Scoresheet!$AD71)=0,0,FLOOR(Scoresheet!AB71/(Scoresheet!$AB71+Scoresheet!$AC71+Scoresheet!$AD71),0.01))</f>
        <v>0</v>
      </c>
      <c r="Y69" s="66">
        <f>IF((Scoresheet!$AB71+Scoresheet!$AC71+Scoresheet!$AD71)=0,0,FLOOR(Scoresheet!AC71/(Scoresheet!$AB71+Scoresheet!$AC71+Scoresheet!$AD71),0.01))</f>
        <v>0</v>
      </c>
      <c r="Z69" s="115">
        <f>IF((Scoresheet!$AB71+Scoresheet!$AC71+Scoresheet!$AD71)=0,0,FLOOR(Scoresheet!AD71/(Scoresheet!$AB71+Scoresheet!$AC71+Scoresheet!$AD71),0.01))</f>
        <v>0</v>
      </c>
      <c r="AA69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69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69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69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69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69" s="66">
        <f>IF((Scoresheet!$AJ71+Scoresheet!$AK71+Scoresheet!$AL71)=0,0,FLOOR(Scoresheet!AJ71/(Scoresheet!$AJ71+Scoresheet!$AK71+Scoresheet!$AL71),0.01))</f>
        <v>0</v>
      </c>
      <c r="AG69" s="66">
        <f>IF((Scoresheet!$AJ71+Scoresheet!$AK71+Scoresheet!$AL71)=0,0,FLOOR(Scoresheet!AK71/(Scoresheet!$AJ71+Scoresheet!$AK71+Scoresheet!$AL71),0.01))</f>
        <v>0</v>
      </c>
      <c r="AH69" s="109">
        <f>IF((Scoresheet!$AJ71+Scoresheet!$AK71+Scoresheet!$AL71)=0,0,FLOOR(Scoresheet!AL71/(Scoresheet!$AJ71+Scoresheet!$AK71+Scoresheet!$AL71),0.01))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ref="A70:A105" si="58">IF(B70&gt;0,(ROW(A70)-6),0)</f>
        <v>0</v>
      </c>
      <c r="B70" s="109">
        <f>Scoresheet!B72</f>
        <v>0</v>
      </c>
      <c r="C70" s="66">
        <f>IF(Scoresheet!C72=0,0,Scoresheet!C72/(Scoresheet!C72+Scoresheet!D72))</f>
        <v>0</v>
      </c>
      <c r="D70" s="109">
        <f>IF(Scoresheet!D72=0,0,Scoresheet!D72/(Scoresheet!C72+Scoresheet!D72))</f>
        <v>0</v>
      </c>
      <c r="E70" s="66">
        <f>IF(Scoresheet!E72=0,0,Scoresheet!E72/(Scoresheet!E72+Scoresheet!F72))</f>
        <v>0</v>
      </c>
      <c r="F70" s="66">
        <f>IF(Scoresheet!G72=0,0,Scoresheet!G72/(Scoresheet!G72+Scoresheet!H72)*(IF(Result!E70=0,1,Result!E70)))</f>
        <v>0</v>
      </c>
      <c r="G70" s="66">
        <f>IF(Scoresheet!I72=0,0,Scoresheet!I72/(Scoresheet!I72+Scoresheet!J72)*(IF(Result!E70=0,1,Result!E70)))</f>
        <v>0</v>
      </c>
      <c r="H70" s="66">
        <f>IF(Scoresheet!K72=0,0,Scoresheet!K72/(Scoresheet!L72+Scoresheet!K72)*(IF(Result!E70=0,1,Result!E70)))</f>
        <v>0</v>
      </c>
      <c r="I70" s="66">
        <f>IF(Scoresheet!L72=0,0,Scoresheet!L72/(Scoresheet!K72+Scoresheet!L72)*(IF(Result!E70=0,1,Result!E70)))</f>
        <v>0</v>
      </c>
      <c r="J70" s="109">
        <f>IF(Scoresheet!M72=0,0,Scoresheet!M72/(Scoresheet!M72+Scoresheet!N72))</f>
        <v>0</v>
      </c>
      <c r="K70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0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0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0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0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0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0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0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0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0" s="66">
        <f>Scoresheet!X72</f>
        <v>0</v>
      </c>
      <c r="U70" s="66">
        <f>IF((Scoresheet!$Y72+Scoresheet!$Z72+Scoresheet!$AA72)=0,0,FLOOR(Scoresheet!Y72/(Scoresheet!$Y72+Scoresheet!$Z72+Scoresheet!$AA72),0.01))</f>
        <v>0</v>
      </c>
      <c r="V70" s="66">
        <f>IF((Scoresheet!$Y72+Scoresheet!$Z72+Scoresheet!$AA72)=0,0,FLOOR(Scoresheet!Z72/(Scoresheet!$Y72+Scoresheet!$Z72+Scoresheet!$AA72),0.01))</f>
        <v>0</v>
      </c>
      <c r="W70" s="109">
        <f>IF((Scoresheet!$Y72+Scoresheet!$Z72+Scoresheet!$AA72)=0,0,FLOOR(Scoresheet!AA72/(Scoresheet!$Y72+Scoresheet!$Z72+Scoresheet!$AA72),0.01))</f>
        <v>0</v>
      </c>
      <c r="X70" s="66">
        <f>IF((Scoresheet!$AB72+Scoresheet!$AC72+Scoresheet!$AD72)=0,0,FLOOR(Scoresheet!AB72/(Scoresheet!$AB72+Scoresheet!$AC72+Scoresheet!$AD72),0.01))</f>
        <v>0</v>
      </c>
      <c r="Y70" s="66">
        <f>IF((Scoresheet!$AB72+Scoresheet!$AC72+Scoresheet!$AD72)=0,0,FLOOR(Scoresheet!AC72/(Scoresheet!$AB72+Scoresheet!$AC72+Scoresheet!$AD72),0.01))</f>
        <v>0</v>
      </c>
      <c r="Z70" s="115">
        <f>IF((Scoresheet!$AB72+Scoresheet!$AC72+Scoresheet!$AD72)=0,0,FLOOR(Scoresheet!AD72/(Scoresheet!$AB72+Scoresheet!$AC72+Scoresheet!$AD72),0.01))</f>
        <v>0</v>
      </c>
      <c r="AA70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0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0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0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0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0" s="66">
        <f>IF((Scoresheet!$AJ72+Scoresheet!$AK72+Scoresheet!$AL72)=0,0,FLOOR(Scoresheet!AJ72/(Scoresheet!$AJ72+Scoresheet!$AK72+Scoresheet!$AL72),0.01))</f>
        <v>0</v>
      </c>
      <c r="AG70" s="66">
        <f>IF((Scoresheet!$AJ72+Scoresheet!$AK72+Scoresheet!$AL72)=0,0,FLOOR(Scoresheet!AK72/(Scoresheet!$AJ72+Scoresheet!$AK72+Scoresheet!$AL72),0.01))</f>
        <v>0</v>
      </c>
      <c r="AH70" s="109">
        <f>IF((Scoresheet!$AJ72+Scoresheet!$AK72+Scoresheet!$AL72)=0,0,FLOOR(Scoresheet!AL72/(Scoresheet!$AJ72+Scoresheet!$AK72+Scoresheet!$AL72),0.01))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ref="AR70:AR105" si="59">IF(C70+D70&gt;0,1,0)</f>
        <v>0</v>
      </c>
      <c r="AS70" s="66">
        <f t="shared" ref="AS70:AS105" si="60">IF(E70&gt;0,1,0)</f>
        <v>0</v>
      </c>
      <c r="AT70" s="66">
        <f t="shared" ref="AT70:AT105" si="61">IF(F70&gt;0,1,0)</f>
        <v>0</v>
      </c>
      <c r="AU70" s="66">
        <f t="shared" ref="AU70:AU105" si="62">IF(G70&gt;0,1,0)</f>
        <v>0</v>
      </c>
      <c r="AV70" s="66">
        <f t="shared" ref="AV70:AV105" si="63">IF(H70&gt;0,1,0)</f>
        <v>0</v>
      </c>
      <c r="AW70" s="66">
        <f t="shared" ref="AW70:AW105" si="64">IF(I70&gt;0,1,0)</f>
        <v>0</v>
      </c>
      <c r="AX70" s="66">
        <f t="shared" ref="AX70:AX105" si="65">IF(J70&gt;0,1,0)</f>
        <v>0</v>
      </c>
      <c r="AY70" s="66">
        <f t="shared" ref="AY70:AY105" si="66">IF(K70&gt;0,1,0)</f>
        <v>0</v>
      </c>
      <c r="AZ70" s="66">
        <f t="shared" ref="AZ70:AZ105" si="67">IF(L70&gt;0,1,0)</f>
        <v>0</v>
      </c>
      <c r="BA70" s="66">
        <f t="shared" ref="BA70:BA105" si="68">IF(M70&gt;0,1,0)</f>
        <v>0</v>
      </c>
      <c r="BB70" s="66">
        <f t="shared" ref="BB70:BB105" si="69">IF(N70&gt;0,1,0)</f>
        <v>0</v>
      </c>
      <c r="BC70" s="66">
        <f t="shared" ref="BC70:BC105" si="70">IF(O70&gt;0,1,0)</f>
        <v>0</v>
      </c>
      <c r="BD70" s="66">
        <f t="shared" ref="BD70:BD105" si="71">IF(P70&gt;0,1,0)</f>
        <v>0</v>
      </c>
      <c r="BE70" s="66">
        <f t="shared" ref="BE70:BE105" si="72">IF(Q70&gt;0,1,0)</f>
        <v>0</v>
      </c>
      <c r="BF70" s="66">
        <f t="shared" ref="BF70:BF105" si="73">IF(R70&gt;0,1,0)</f>
        <v>0</v>
      </c>
      <c r="BG70" s="66">
        <f t="shared" ref="BG70:BG105" si="74">IF(S70&gt;0,1,0)</f>
        <v>0</v>
      </c>
      <c r="BH70" s="66">
        <f t="shared" ref="BH70:BH105" si="75">IF(T70&gt;0,1,0)</f>
        <v>0</v>
      </c>
      <c r="BI70" s="66">
        <f t="shared" ref="BI70:BI105" si="76">IF(U70&gt;0,1,0)</f>
        <v>0</v>
      </c>
      <c r="BJ70" s="66">
        <f t="shared" ref="BJ70:BJ105" si="77">IF(V70&gt;0,1,0)</f>
        <v>0</v>
      </c>
      <c r="BK70" s="66">
        <f t="shared" ref="BK70:BK105" si="78">IF(W70&gt;0,1,0)</f>
        <v>0</v>
      </c>
      <c r="BL70" s="66">
        <f t="shared" ref="BL70:BL105" si="79">IF(X70&gt;0,1,0)</f>
        <v>0</v>
      </c>
      <c r="BM70" s="66">
        <f t="shared" ref="BM70:BM105" si="80">IF(Y70&gt;0,1,0)</f>
        <v>0</v>
      </c>
      <c r="BN70" s="66">
        <f t="shared" ref="BN70:BN105" si="81">IF(Z70&gt;0,1,0)</f>
        <v>0</v>
      </c>
      <c r="BO70" s="66">
        <f t="shared" ref="BO70:BO105" si="82">IF(AA70&gt;0,1,0)</f>
        <v>0</v>
      </c>
      <c r="BP70" s="66">
        <f t="shared" ref="BP70:BP105" si="83">IF(AB70&gt;0,1,0)</f>
        <v>0</v>
      </c>
      <c r="BQ70" s="66">
        <f t="shared" ref="BQ70:BQ105" si="84">IF(AC70&gt;0,1,0)</f>
        <v>0</v>
      </c>
      <c r="BR70" s="66">
        <f t="shared" ref="BR70:BR105" si="85">IF(AD70&gt;0,1,0)</f>
        <v>0</v>
      </c>
      <c r="BS70" s="66">
        <f t="shared" ref="BS70:BS105" si="86">IF(AE70&gt;0,1,0)</f>
        <v>0</v>
      </c>
      <c r="BT70" s="66">
        <f t="shared" ref="BT70:BT105" si="87">IF(AF70&gt;0,1,0)</f>
        <v>0</v>
      </c>
      <c r="BU70" s="66">
        <f t="shared" ref="BU70:BU105" si="88">IF(AG70&gt;0,1,0)</f>
        <v>0</v>
      </c>
      <c r="BV70" s="66">
        <f t="shared" ref="BV70:BV105" si="89">IF(AH70&gt;0,1,0)</f>
        <v>0</v>
      </c>
      <c r="BX70" s="66">
        <f t="shared" ref="BX70:BX105" si="90">AR70</f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58"/>
        <v>0</v>
      </c>
      <c r="B71" s="109">
        <f>Scoresheet!B73</f>
        <v>0</v>
      </c>
      <c r="C71" s="66">
        <f>IF(Scoresheet!C73=0,0,Scoresheet!C73/(Scoresheet!C73+Scoresheet!D73))</f>
        <v>0</v>
      </c>
      <c r="D71" s="109">
        <f>IF(Scoresheet!D73=0,0,Scoresheet!D73/(Scoresheet!C73+Scoresheet!D73))</f>
        <v>0</v>
      </c>
      <c r="E71" s="66">
        <f>IF(Scoresheet!E73=0,0,Scoresheet!E73/(Scoresheet!E73+Scoresheet!F73))</f>
        <v>0</v>
      </c>
      <c r="F71" s="66">
        <f>IF(Scoresheet!G73=0,0,Scoresheet!G73/(Scoresheet!G73+Scoresheet!H73)*(IF(Result!E71=0,1,Result!E71)))</f>
        <v>0</v>
      </c>
      <c r="G71" s="66">
        <f>IF(Scoresheet!I73=0,0,Scoresheet!I73/(Scoresheet!I73+Scoresheet!J73)*(IF(Result!E71=0,1,Result!E71)))</f>
        <v>0</v>
      </c>
      <c r="H71" s="66">
        <f>IF(Scoresheet!K73=0,0,Scoresheet!K73/(Scoresheet!L73+Scoresheet!K73)*(IF(Result!E71=0,1,Result!E71)))</f>
        <v>0</v>
      </c>
      <c r="I71" s="66">
        <f>IF(Scoresheet!L73=0,0,Scoresheet!L73/(Scoresheet!K73+Scoresheet!L73)*(IF(Result!E71=0,1,Result!E71)))</f>
        <v>0</v>
      </c>
      <c r="J71" s="109">
        <f>IF(Scoresheet!M73=0,0,Scoresheet!M73/(Scoresheet!M73+Scoresheet!N73))</f>
        <v>0</v>
      </c>
      <c r="K71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1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1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1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1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1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1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1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1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1" s="66">
        <f>Scoresheet!X73</f>
        <v>0</v>
      </c>
      <c r="U71" s="66">
        <f>IF((Scoresheet!$Y73+Scoresheet!$Z73+Scoresheet!$AA73)=0,0,FLOOR(Scoresheet!Y73/(Scoresheet!$Y73+Scoresheet!$Z73+Scoresheet!$AA73),0.01))</f>
        <v>0</v>
      </c>
      <c r="V71" s="66">
        <f>IF((Scoresheet!$Y73+Scoresheet!$Z73+Scoresheet!$AA73)=0,0,FLOOR(Scoresheet!Z73/(Scoresheet!$Y73+Scoresheet!$Z73+Scoresheet!$AA73),0.01))</f>
        <v>0</v>
      </c>
      <c r="W71" s="109">
        <f>IF((Scoresheet!$Y73+Scoresheet!$Z73+Scoresheet!$AA73)=0,0,FLOOR(Scoresheet!AA73/(Scoresheet!$Y73+Scoresheet!$Z73+Scoresheet!$AA73),0.01))</f>
        <v>0</v>
      </c>
      <c r="X71" s="66">
        <f>IF((Scoresheet!$AB73+Scoresheet!$AC73+Scoresheet!$AD73)=0,0,FLOOR(Scoresheet!AB73/(Scoresheet!$AB73+Scoresheet!$AC73+Scoresheet!$AD73),0.01))</f>
        <v>0</v>
      </c>
      <c r="Y71" s="66">
        <f>IF((Scoresheet!$AB73+Scoresheet!$AC73+Scoresheet!$AD73)=0,0,FLOOR(Scoresheet!AC73/(Scoresheet!$AB73+Scoresheet!$AC73+Scoresheet!$AD73),0.01))</f>
        <v>0</v>
      </c>
      <c r="Z71" s="115">
        <f>IF((Scoresheet!$AB73+Scoresheet!$AC73+Scoresheet!$AD73)=0,0,FLOOR(Scoresheet!AD73/(Scoresheet!$AB73+Scoresheet!$AC73+Scoresheet!$AD73),0.01))</f>
        <v>0</v>
      </c>
      <c r="AA71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1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1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1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1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1" s="66">
        <f>IF((Scoresheet!$AJ73+Scoresheet!$AK73+Scoresheet!$AL73)=0,0,FLOOR(Scoresheet!AJ73/(Scoresheet!$AJ73+Scoresheet!$AK73+Scoresheet!$AL73),0.01))</f>
        <v>0</v>
      </c>
      <c r="AG71" s="66">
        <f>IF((Scoresheet!$AJ73+Scoresheet!$AK73+Scoresheet!$AL73)=0,0,FLOOR(Scoresheet!AK73/(Scoresheet!$AJ73+Scoresheet!$AK73+Scoresheet!$AL73),0.01))</f>
        <v>0</v>
      </c>
      <c r="AH71" s="109">
        <f>IF((Scoresheet!$AJ73+Scoresheet!$AK73+Scoresheet!$AL73)=0,0,FLOOR(Scoresheet!AL73/(Scoresheet!$AJ73+Scoresheet!$AK73+Scoresheet!$AL73),0.01))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59"/>
        <v>0</v>
      </c>
      <c r="AS71" s="66">
        <f t="shared" si="60"/>
        <v>0</v>
      </c>
      <c r="AT71" s="66">
        <f t="shared" si="61"/>
        <v>0</v>
      </c>
      <c r="AU71" s="66">
        <f t="shared" si="62"/>
        <v>0</v>
      </c>
      <c r="AV71" s="66">
        <f t="shared" si="63"/>
        <v>0</v>
      </c>
      <c r="AW71" s="66">
        <f t="shared" si="64"/>
        <v>0</v>
      </c>
      <c r="AX71" s="66">
        <f t="shared" si="65"/>
        <v>0</v>
      </c>
      <c r="AY71" s="66">
        <f t="shared" si="66"/>
        <v>0</v>
      </c>
      <c r="AZ71" s="66">
        <f t="shared" si="67"/>
        <v>0</v>
      </c>
      <c r="BA71" s="66">
        <f t="shared" si="68"/>
        <v>0</v>
      </c>
      <c r="BB71" s="66">
        <f t="shared" si="69"/>
        <v>0</v>
      </c>
      <c r="BC71" s="66">
        <f t="shared" si="70"/>
        <v>0</v>
      </c>
      <c r="BD71" s="66">
        <f t="shared" si="71"/>
        <v>0</v>
      </c>
      <c r="BE71" s="66">
        <f t="shared" si="72"/>
        <v>0</v>
      </c>
      <c r="BF71" s="66">
        <f t="shared" si="73"/>
        <v>0</v>
      </c>
      <c r="BG71" s="66">
        <f t="shared" si="74"/>
        <v>0</v>
      </c>
      <c r="BH71" s="66">
        <f t="shared" si="75"/>
        <v>0</v>
      </c>
      <c r="BI71" s="66">
        <f t="shared" si="76"/>
        <v>0</v>
      </c>
      <c r="BJ71" s="66">
        <f t="shared" si="77"/>
        <v>0</v>
      </c>
      <c r="BK71" s="66">
        <f t="shared" si="78"/>
        <v>0</v>
      </c>
      <c r="BL71" s="66">
        <f t="shared" si="79"/>
        <v>0</v>
      </c>
      <c r="BM71" s="66">
        <f t="shared" si="80"/>
        <v>0</v>
      </c>
      <c r="BN71" s="66">
        <f t="shared" si="81"/>
        <v>0</v>
      </c>
      <c r="BO71" s="66">
        <f t="shared" si="82"/>
        <v>0</v>
      </c>
      <c r="BP71" s="66">
        <f t="shared" si="83"/>
        <v>0</v>
      </c>
      <c r="BQ71" s="66">
        <f t="shared" si="84"/>
        <v>0</v>
      </c>
      <c r="BR71" s="66">
        <f t="shared" si="85"/>
        <v>0</v>
      </c>
      <c r="BS71" s="66">
        <f t="shared" si="86"/>
        <v>0</v>
      </c>
      <c r="BT71" s="66">
        <f t="shared" si="87"/>
        <v>0</v>
      </c>
      <c r="BU71" s="66">
        <f t="shared" si="88"/>
        <v>0</v>
      </c>
      <c r="BV71" s="66">
        <f t="shared" si="89"/>
        <v>0</v>
      </c>
      <c r="BX71" s="66">
        <f t="shared" si="90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si="58"/>
        <v>0</v>
      </c>
      <c r="B72" s="109">
        <f>Scoresheet!B74</f>
        <v>0</v>
      </c>
      <c r="C72" s="66">
        <f>IF(Scoresheet!C74=0,0,Scoresheet!C74/(Scoresheet!C74+Scoresheet!D74))</f>
        <v>0</v>
      </c>
      <c r="D72" s="109">
        <f>IF(Scoresheet!D74=0,0,Scoresheet!D74/(Scoresheet!C74+Scoresheet!D74))</f>
        <v>0</v>
      </c>
      <c r="E72" s="66">
        <f>IF(Scoresheet!E74=0,0,Scoresheet!E74/(Scoresheet!E74+Scoresheet!F74))</f>
        <v>0</v>
      </c>
      <c r="F72" s="66">
        <f>IF(Scoresheet!G74=0,0,Scoresheet!G74/(Scoresheet!G74+Scoresheet!H74)*(IF(Result!E72=0,1,Result!E72)))</f>
        <v>0</v>
      </c>
      <c r="G72" s="66">
        <f>IF(Scoresheet!I74=0,0,Scoresheet!I74/(Scoresheet!I74+Scoresheet!J74)*(IF(Result!E72=0,1,Result!E72)))</f>
        <v>0</v>
      </c>
      <c r="H72" s="66">
        <f>IF(Scoresheet!K74=0,0,Scoresheet!K74/(Scoresheet!L74+Scoresheet!K74)*(IF(Result!E72=0,1,Result!E72)))</f>
        <v>0</v>
      </c>
      <c r="I72" s="66">
        <f>IF(Scoresheet!L74=0,0,Scoresheet!L74/(Scoresheet!K74+Scoresheet!L74)*(IF(Result!E72=0,1,Result!E72)))</f>
        <v>0</v>
      </c>
      <c r="J72" s="109">
        <f>IF(Scoresheet!M74=0,0,Scoresheet!M74/(Scoresheet!M74+Scoresheet!N74))</f>
        <v>0</v>
      </c>
      <c r="K72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2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2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2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2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2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2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2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2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2" s="66">
        <f>Scoresheet!X74</f>
        <v>0</v>
      </c>
      <c r="U72" s="66">
        <f>IF((Scoresheet!$Y74+Scoresheet!$Z74+Scoresheet!$AA74)=0,0,FLOOR(Scoresheet!Y74/(Scoresheet!$Y74+Scoresheet!$Z74+Scoresheet!$AA74),0.01))</f>
        <v>0</v>
      </c>
      <c r="V72" s="66">
        <f>IF((Scoresheet!$Y74+Scoresheet!$Z74+Scoresheet!$AA74)=0,0,FLOOR(Scoresheet!Z74/(Scoresheet!$Y74+Scoresheet!$Z74+Scoresheet!$AA74),0.01))</f>
        <v>0</v>
      </c>
      <c r="W72" s="109">
        <f>IF((Scoresheet!$Y74+Scoresheet!$Z74+Scoresheet!$AA74)=0,0,FLOOR(Scoresheet!AA74/(Scoresheet!$Y74+Scoresheet!$Z74+Scoresheet!$AA74),0.01))</f>
        <v>0</v>
      </c>
      <c r="X72" s="66">
        <f>IF((Scoresheet!$AB74+Scoresheet!$AC74+Scoresheet!$AD74)=0,0,FLOOR(Scoresheet!AB74/(Scoresheet!$AB74+Scoresheet!$AC74+Scoresheet!$AD74),0.01))</f>
        <v>0</v>
      </c>
      <c r="Y72" s="66">
        <f>IF((Scoresheet!$AB74+Scoresheet!$AC74+Scoresheet!$AD74)=0,0,FLOOR(Scoresheet!AC74/(Scoresheet!$AB74+Scoresheet!$AC74+Scoresheet!$AD74),0.01))</f>
        <v>0</v>
      </c>
      <c r="Z72" s="115">
        <f>IF((Scoresheet!$AB74+Scoresheet!$AC74+Scoresheet!$AD74)=0,0,FLOOR(Scoresheet!AD74/(Scoresheet!$AB74+Scoresheet!$AC74+Scoresheet!$AD74),0.01))</f>
        <v>0</v>
      </c>
      <c r="AA72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2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2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2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2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2" s="66">
        <f>IF((Scoresheet!$AJ74+Scoresheet!$AK74+Scoresheet!$AL74)=0,0,FLOOR(Scoresheet!AJ74/(Scoresheet!$AJ74+Scoresheet!$AK74+Scoresheet!$AL74),0.01))</f>
        <v>0</v>
      </c>
      <c r="AG72" s="66">
        <f>IF((Scoresheet!$AJ74+Scoresheet!$AK74+Scoresheet!$AL74)=0,0,FLOOR(Scoresheet!AK74/(Scoresheet!$AJ74+Scoresheet!$AK74+Scoresheet!$AL74),0.01))</f>
        <v>0</v>
      </c>
      <c r="AH72" s="109">
        <f>IF((Scoresheet!$AJ74+Scoresheet!$AK74+Scoresheet!$AL74)=0,0,FLOOR(Scoresheet!AL74/(Scoresheet!$AJ74+Scoresheet!$AK74+Scoresheet!$AL74),0.01))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si="59"/>
        <v>0</v>
      </c>
      <c r="AS72" s="66">
        <f t="shared" si="60"/>
        <v>0</v>
      </c>
      <c r="AT72" s="66">
        <f t="shared" si="61"/>
        <v>0</v>
      </c>
      <c r="AU72" s="66">
        <f t="shared" si="62"/>
        <v>0</v>
      </c>
      <c r="AV72" s="66">
        <f t="shared" si="63"/>
        <v>0</v>
      </c>
      <c r="AW72" s="66">
        <f t="shared" si="64"/>
        <v>0</v>
      </c>
      <c r="AX72" s="66">
        <f t="shared" si="65"/>
        <v>0</v>
      </c>
      <c r="AY72" s="66">
        <f t="shared" si="66"/>
        <v>0</v>
      </c>
      <c r="AZ72" s="66">
        <f t="shared" si="67"/>
        <v>0</v>
      </c>
      <c r="BA72" s="66">
        <f t="shared" si="68"/>
        <v>0</v>
      </c>
      <c r="BB72" s="66">
        <f t="shared" si="69"/>
        <v>0</v>
      </c>
      <c r="BC72" s="66">
        <f t="shared" si="70"/>
        <v>0</v>
      </c>
      <c r="BD72" s="66">
        <f t="shared" si="71"/>
        <v>0</v>
      </c>
      <c r="BE72" s="66">
        <f t="shared" si="72"/>
        <v>0</v>
      </c>
      <c r="BF72" s="66">
        <f t="shared" si="73"/>
        <v>0</v>
      </c>
      <c r="BG72" s="66">
        <f t="shared" si="74"/>
        <v>0</v>
      </c>
      <c r="BH72" s="66">
        <f t="shared" si="75"/>
        <v>0</v>
      </c>
      <c r="BI72" s="66">
        <f t="shared" si="76"/>
        <v>0</v>
      </c>
      <c r="BJ72" s="66">
        <f t="shared" si="77"/>
        <v>0</v>
      </c>
      <c r="BK72" s="66">
        <f t="shared" si="78"/>
        <v>0</v>
      </c>
      <c r="BL72" s="66">
        <f t="shared" si="79"/>
        <v>0</v>
      </c>
      <c r="BM72" s="66">
        <f t="shared" si="80"/>
        <v>0</v>
      </c>
      <c r="BN72" s="66">
        <f t="shared" si="81"/>
        <v>0</v>
      </c>
      <c r="BO72" s="66">
        <f t="shared" si="82"/>
        <v>0</v>
      </c>
      <c r="BP72" s="66">
        <f t="shared" si="83"/>
        <v>0</v>
      </c>
      <c r="BQ72" s="66">
        <f t="shared" si="84"/>
        <v>0</v>
      </c>
      <c r="BR72" s="66">
        <f t="shared" si="85"/>
        <v>0</v>
      </c>
      <c r="BS72" s="66">
        <f t="shared" si="86"/>
        <v>0</v>
      </c>
      <c r="BT72" s="66">
        <f t="shared" si="87"/>
        <v>0</v>
      </c>
      <c r="BU72" s="66">
        <f t="shared" si="88"/>
        <v>0</v>
      </c>
      <c r="BV72" s="66">
        <f t="shared" si="89"/>
        <v>0</v>
      </c>
      <c r="BX72" s="66">
        <f t="shared" si="90"/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Scoresheet!B75</f>
        <v>0</v>
      </c>
      <c r="C73" s="66">
        <f>IF(Scoresheet!C75=0,0,Scoresheet!C75/(Scoresheet!C75+Scoresheet!D75))</f>
        <v>0</v>
      </c>
      <c r="D73" s="109">
        <f>IF(Scoresheet!D75=0,0,Scoresheet!D75/(Scoresheet!C75+Scoresheet!D75))</f>
        <v>0</v>
      </c>
      <c r="E73" s="66">
        <f>IF(Scoresheet!E75=0,0,Scoresheet!E75/(Scoresheet!E75+Scoresheet!F75))</f>
        <v>0</v>
      </c>
      <c r="F73" s="66">
        <f>IF(Scoresheet!G75=0,0,Scoresheet!G75/(Scoresheet!G75+Scoresheet!H75)*(IF(Result!E73=0,1,Result!E73)))</f>
        <v>0</v>
      </c>
      <c r="G73" s="66">
        <f>IF(Scoresheet!I75=0,0,Scoresheet!I75/(Scoresheet!I75+Scoresheet!J75)*(IF(Result!E73=0,1,Result!E73)))</f>
        <v>0</v>
      </c>
      <c r="H73" s="66">
        <f>IF(Scoresheet!K75=0,0,Scoresheet!K75/(Scoresheet!L75+Scoresheet!K75)*(IF(Result!E73=0,1,Result!E73)))</f>
        <v>0</v>
      </c>
      <c r="I73" s="66">
        <f>IF(Scoresheet!L75=0,0,Scoresheet!L75/(Scoresheet!K75+Scoresheet!L75)*(IF(Result!E73=0,1,Result!E73)))</f>
        <v>0</v>
      </c>
      <c r="J73" s="109">
        <f>IF(Scoresheet!M75=0,0,Scoresheet!M75/(Scoresheet!M75+Scoresheet!N75))</f>
        <v>0</v>
      </c>
      <c r="K73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3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3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3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3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3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3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3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3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3" s="66">
        <f>Scoresheet!X75</f>
        <v>0</v>
      </c>
      <c r="U73" s="66">
        <f>IF((Scoresheet!$Y75+Scoresheet!$Z75+Scoresheet!$AA75)=0,0,FLOOR(Scoresheet!Y75/(Scoresheet!$Y75+Scoresheet!$Z75+Scoresheet!$AA75),0.01))</f>
        <v>0</v>
      </c>
      <c r="V73" s="66">
        <f>IF((Scoresheet!$Y75+Scoresheet!$Z75+Scoresheet!$AA75)=0,0,FLOOR(Scoresheet!Z75/(Scoresheet!$Y75+Scoresheet!$Z75+Scoresheet!$AA75),0.01))</f>
        <v>0</v>
      </c>
      <c r="W73" s="109">
        <f>IF((Scoresheet!$Y75+Scoresheet!$Z75+Scoresheet!$AA75)=0,0,FLOOR(Scoresheet!AA75/(Scoresheet!$Y75+Scoresheet!$Z75+Scoresheet!$AA75),0.01))</f>
        <v>0</v>
      </c>
      <c r="X73" s="66">
        <f>IF((Scoresheet!$AB75+Scoresheet!$AC75+Scoresheet!$AD75)=0,0,FLOOR(Scoresheet!AB75/(Scoresheet!$AB75+Scoresheet!$AC75+Scoresheet!$AD75),0.01))</f>
        <v>0</v>
      </c>
      <c r="Y73" s="66">
        <f>IF((Scoresheet!$AB75+Scoresheet!$AC75+Scoresheet!$AD75)=0,0,FLOOR(Scoresheet!AC75/(Scoresheet!$AB75+Scoresheet!$AC75+Scoresheet!$AD75),0.01))</f>
        <v>0</v>
      </c>
      <c r="Z73" s="115">
        <f>IF((Scoresheet!$AB75+Scoresheet!$AC75+Scoresheet!$AD75)=0,0,FLOOR(Scoresheet!AD75/(Scoresheet!$AB75+Scoresheet!$AC75+Scoresheet!$AD75),0.01))</f>
        <v>0</v>
      </c>
      <c r="AA73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3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3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3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3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3" s="66">
        <f>IF((Scoresheet!$AJ75+Scoresheet!$AK75+Scoresheet!$AL75)=0,0,FLOOR(Scoresheet!AJ75/(Scoresheet!$AJ75+Scoresheet!$AK75+Scoresheet!$AL75),0.01))</f>
        <v>0</v>
      </c>
      <c r="AG73" s="66">
        <f>IF((Scoresheet!$AJ75+Scoresheet!$AK75+Scoresheet!$AL75)=0,0,FLOOR(Scoresheet!AK75/(Scoresheet!$AJ75+Scoresheet!$AK75+Scoresheet!$AL75),0.01))</f>
        <v>0</v>
      </c>
      <c r="AH73" s="109">
        <f>IF((Scoresheet!$AJ75+Scoresheet!$AK75+Scoresheet!$AL75)=0,0,FLOOR(Scoresheet!AL75/(Scoresheet!$AJ75+Scoresheet!$AK75+Scoresheet!$AL75),0.01))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Scoresheet!B76</f>
        <v>0</v>
      </c>
      <c r="C74" s="66">
        <f>IF(Scoresheet!C76=0,0,Scoresheet!C76/(Scoresheet!C76+Scoresheet!D76))</f>
        <v>0</v>
      </c>
      <c r="D74" s="109">
        <f>IF(Scoresheet!D76=0,0,Scoresheet!D76/(Scoresheet!C76+Scoresheet!D76))</f>
        <v>0</v>
      </c>
      <c r="E74" s="66">
        <f>IF(Scoresheet!E76=0,0,Scoresheet!E76/(Scoresheet!E76+Scoresheet!F76))</f>
        <v>0</v>
      </c>
      <c r="F74" s="66">
        <f>IF(Scoresheet!G76=0,0,Scoresheet!G76/(Scoresheet!G76+Scoresheet!H76)*(IF(Result!E74=0,1,Result!E74)))</f>
        <v>0</v>
      </c>
      <c r="G74" s="66">
        <f>IF(Scoresheet!I76=0,0,Scoresheet!I76/(Scoresheet!I76+Scoresheet!J76)*(IF(Result!E74=0,1,Result!E74)))</f>
        <v>0</v>
      </c>
      <c r="H74" s="66">
        <f>IF(Scoresheet!K76=0,0,Scoresheet!K76/(Scoresheet!L76+Scoresheet!K76)*(IF(Result!E74=0,1,Result!E74)))</f>
        <v>0</v>
      </c>
      <c r="I74" s="66">
        <f>IF(Scoresheet!L76=0,0,Scoresheet!L76/(Scoresheet!K76+Scoresheet!L76)*(IF(Result!E74=0,1,Result!E74)))</f>
        <v>0</v>
      </c>
      <c r="J74" s="109">
        <f>IF(Scoresheet!M76=0,0,Scoresheet!M76/(Scoresheet!M76+Scoresheet!N76))</f>
        <v>0</v>
      </c>
      <c r="K74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4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4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4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4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4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4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4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4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4" s="66">
        <f>Scoresheet!X76</f>
        <v>0</v>
      </c>
      <c r="U74" s="66">
        <f>IF((Scoresheet!$Y76+Scoresheet!$Z76+Scoresheet!$AA76)=0,0,FLOOR(Scoresheet!Y76/(Scoresheet!$Y76+Scoresheet!$Z76+Scoresheet!$AA76),0.01))</f>
        <v>0</v>
      </c>
      <c r="V74" s="66">
        <f>IF((Scoresheet!$Y76+Scoresheet!$Z76+Scoresheet!$AA76)=0,0,FLOOR(Scoresheet!Z76/(Scoresheet!$Y76+Scoresheet!$Z76+Scoresheet!$AA76),0.01))</f>
        <v>0</v>
      </c>
      <c r="W74" s="109">
        <f>IF((Scoresheet!$Y76+Scoresheet!$Z76+Scoresheet!$AA76)=0,0,FLOOR(Scoresheet!AA76/(Scoresheet!$Y76+Scoresheet!$Z76+Scoresheet!$AA76),0.01))</f>
        <v>0</v>
      </c>
      <c r="X74" s="66">
        <f>IF((Scoresheet!$AB76+Scoresheet!$AC76+Scoresheet!$AD76)=0,0,FLOOR(Scoresheet!AB76/(Scoresheet!$AB76+Scoresheet!$AC76+Scoresheet!$AD76),0.01))</f>
        <v>0</v>
      </c>
      <c r="Y74" s="66">
        <f>IF((Scoresheet!$AB76+Scoresheet!$AC76+Scoresheet!$AD76)=0,0,FLOOR(Scoresheet!AC76/(Scoresheet!$AB76+Scoresheet!$AC76+Scoresheet!$AD76),0.01))</f>
        <v>0</v>
      </c>
      <c r="Z74" s="115">
        <f>IF((Scoresheet!$AB76+Scoresheet!$AC76+Scoresheet!$AD76)=0,0,FLOOR(Scoresheet!AD76/(Scoresheet!$AB76+Scoresheet!$AC76+Scoresheet!$AD76),0.01))</f>
        <v>0</v>
      </c>
      <c r="AA74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4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4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4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4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4" s="66">
        <f>IF((Scoresheet!$AJ76+Scoresheet!$AK76+Scoresheet!$AL76)=0,0,FLOOR(Scoresheet!AJ76/(Scoresheet!$AJ76+Scoresheet!$AK76+Scoresheet!$AL76),0.01))</f>
        <v>0</v>
      </c>
      <c r="AG74" s="66">
        <f>IF((Scoresheet!$AJ76+Scoresheet!$AK76+Scoresheet!$AL76)=0,0,FLOOR(Scoresheet!AK76/(Scoresheet!$AJ76+Scoresheet!$AK76+Scoresheet!$AL76),0.01))</f>
        <v>0</v>
      </c>
      <c r="AH74" s="109">
        <f>IF((Scoresheet!$AJ76+Scoresheet!$AK76+Scoresheet!$AL76)=0,0,FLOOR(Scoresheet!AL76/(Scoresheet!$AJ76+Scoresheet!$AK76+Scoresheet!$AL76),0.01))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Scoresheet!B77</f>
        <v>0</v>
      </c>
      <c r="C75" s="66">
        <f>IF(Scoresheet!C77=0,0,Scoresheet!C77/(Scoresheet!C77+Scoresheet!D77))</f>
        <v>0</v>
      </c>
      <c r="D75" s="109">
        <f>IF(Scoresheet!D77=0,0,Scoresheet!D77/(Scoresheet!C77+Scoresheet!D77))</f>
        <v>0</v>
      </c>
      <c r="E75" s="66">
        <f>IF(Scoresheet!E77=0,0,Scoresheet!E77/(Scoresheet!E77+Scoresheet!F77))</f>
        <v>0</v>
      </c>
      <c r="F75" s="66">
        <f>IF(Scoresheet!G77=0,0,Scoresheet!G77/(Scoresheet!G77+Scoresheet!H77)*(IF(Result!E75=0,1,Result!E75)))</f>
        <v>0</v>
      </c>
      <c r="G75" s="66">
        <f>IF(Scoresheet!I77=0,0,Scoresheet!I77/(Scoresheet!I77+Scoresheet!J77)*(IF(Result!E75=0,1,Result!E75)))</f>
        <v>0</v>
      </c>
      <c r="H75" s="66">
        <f>IF(Scoresheet!K77=0,0,Scoresheet!K77/(Scoresheet!L77+Scoresheet!K77)*(IF(Result!E75=0,1,Result!E75)))</f>
        <v>0</v>
      </c>
      <c r="I75" s="66">
        <f>IF(Scoresheet!L77=0,0,Scoresheet!L77/(Scoresheet!K77+Scoresheet!L77)*(IF(Result!E75=0,1,Result!E75)))</f>
        <v>0</v>
      </c>
      <c r="J75" s="109">
        <f>IF(Scoresheet!M77=0,0,Scoresheet!M77/(Scoresheet!M77+Scoresheet!N77))</f>
        <v>0</v>
      </c>
      <c r="K75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5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5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5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5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5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5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5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5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5" s="66">
        <f>Scoresheet!X77</f>
        <v>0</v>
      </c>
      <c r="U75" s="66">
        <f>IF((Scoresheet!$Y77+Scoresheet!$Z77+Scoresheet!$AA77)=0,0,FLOOR(Scoresheet!Y77/(Scoresheet!$Y77+Scoresheet!$Z77+Scoresheet!$AA77),0.01))</f>
        <v>0</v>
      </c>
      <c r="V75" s="66">
        <f>IF((Scoresheet!$Y77+Scoresheet!$Z77+Scoresheet!$AA77)=0,0,FLOOR(Scoresheet!Z77/(Scoresheet!$Y77+Scoresheet!$Z77+Scoresheet!$AA77),0.01))</f>
        <v>0</v>
      </c>
      <c r="W75" s="109">
        <f>IF((Scoresheet!$Y77+Scoresheet!$Z77+Scoresheet!$AA77)=0,0,FLOOR(Scoresheet!AA77/(Scoresheet!$Y77+Scoresheet!$Z77+Scoresheet!$AA77),0.01))</f>
        <v>0</v>
      </c>
      <c r="X75" s="66">
        <f>IF((Scoresheet!$AB77+Scoresheet!$AC77+Scoresheet!$AD77)=0,0,FLOOR(Scoresheet!AB77/(Scoresheet!$AB77+Scoresheet!$AC77+Scoresheet!$AD77),0.01))</f>
        <v>0</v>
      </c>
      <c r="Y75" s="66">
        <f>IF((Scoresheet!$AB77+Scoresheet!$AC77+Scoresheet!$AD77)=0,0,FLOOR(Scoresheet!AC77/(Scoresheet!$AB77+Scoresheet!$AC77+Scoresheet!$AD77),0.01))</f>
        <v>0</v>
      </c>
      <c r="Z75" s="115">
        <f>IF((Scoresheet!$AB77+Scoresheet!$AC77+Scoresheet!$AD77)=0,0,FLOOR(Scoresheet!AD77/(Scoresheet!$AB77+Scoresheet!$AC77+Scoresheet!$AD77),0.01))</f>
        <v>0</v>
      </c>
      <c r="AA75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5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5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5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5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5" s="66">
        <f>IF((Scoresheet!$AJ77+Scoresheet!$AK77+Scoresheet!$AL77)=0,0,FLOOR(Scoresheet!AJ77/(Scoresheet!$AJ77+Scoresheet!$AK77+Scoresheet!$AL77),0.01))</f>
        <v>0</v>
      </c>
      <c r="AG75" s="66">
        <f>IF((Scoresheet!$AJ77+Scoresheet!$AK77+Scoresheet!$AL77)=0,0,FLOOR(Scoresheet!AK77/(Scoresheet!$AJ77+Scoresheet!$AK77+Scoresheet!$AL77),0.01))</f>
        <v>0</v>
      </c>
      <c r="AH75" s="109">
        <f>IF((Scoresheet!$AJ77+Scoresheet!$AK77+Scoresheet!$AL77)=0,0,FLOOR(Scoresheet!AL77/(Scoresheet!$AJ77+Scoresheet!$AK77+Scoresheet!$AL77),0.01))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Scoresheet!B78</f>
        <v>0</v>
      </c>
      <c r="C76" s="66">
        <f>IF(Scoresheet!C78=0,0,Scoresheet!C78/(Scoresheet!C78+Scoresheet!D78))</f>
        <v>0</v>
      </c>
      <c r="D76" s="109">
        <f>IF(Scoresheet!D78=0,0,Scoresheet!D78/(Scoresheet!C78+Scoresheet!D78))</f>
        <v>0</v>
      </c>
      <c r="E76" s="66">
        <f>IF(Scoresheet!E78=0,0,Scoresheet!E78/(Scoresheet!E78+Scoresheet!F78))</f>
        <v>0</v>
      </c>
      <c r="F76" s="66">
        <f>IF(Scoresheet!G78=0,0,Scoresheet!G78/(Scoresheet!G78+Scoresheet!H78)*(IF(Result!E76=0,1,Result!E76)))</f>
        <v>0</v>
      </c>
      <c r="G76" s="66">
        <f>IF(Scoresheet!I78=0,0,Scoresheet!I78/(Scoresheet!I78+Scoresheet!J78)*(IF(Result!E76=0,1,Result!E76)))</f>
        <v>0</v>
      </c>
      <c r="H76" s="66">
        <f>IF(Scoresheet!K78=0,0,Scoresheet!K78/(Scoresheet!L78+Scoresheet!K78)*(IF(Result!E76=0,1,Result!E76)))</f>
        <v>0</v>
      </c>
      <c r="I76" s="66">
        <f>IF(Scoresheet!L78=0,0,Scoresheet!L78/(Scoresheet!K78+Scoresheet!L78)*(IF(Result!E76=0,1,Result!E76)))</f>
        <v>0</v>
      </c>
      <c r="J76" s="109">
        <f>IF(Scoresheet!M78=0,0,Scoresheet!M78/(Scoresheet!M78+Scoresheet!N78))</f>
        <v>0</v>
      </c>
      <c r="K76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6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6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6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6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6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6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6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6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6" s="66">
        <f>Scoresheet!X78</f>
        <v>0</v>
      </c>
      <c r="U76" s="66">
        <f>IF((Scoresheet!$Y78+Scoresheet!$Z78+Scoresheet!$AA78)=0,0,FLOOR(Scoresheet!Y78/(Scoresheet!$Y78+Scoresheet!$Z78+Scoresheet!$AA78),0.01))</f>
        <v>0</v>
      </c>
      <c r="V76" s="66">
        <f>IF((Scoresheet!$Y78+Scoresheet!$Z78+Scoresheet!$AA78)=0,0,FLOOR(Scoresheet!Z78/(Scoresheet!$Y78+Scoresheet!$Z78+Scoresheet!$AA78),0.01))</f>
        <v>0</v>
      </c>
      <c r="W76" s="109">
        <f>IF((Scoresheet!$Y78+Scoresheet!$Z78+Scoresheet!$AA78)=0,0,FLOOR(Scoresheet!AA78/(Scoresheet!$Y78+Scoresheet!$Z78+Scoresheet!$AA78),0.01))</f>
        <v>0</v>
      </c>
      <c r="X76" s="66">
        <f>IF((Scoresheet!$AB78+Scoresheet!$AC78+Scoresheet!$AD78)=0,0,FLOOR(Scoresheet!AB78/(Scoresheet!$AB78+Scoresheet!$AC78+Scoresheet!$AD78),0.01))</f>
        <v>0</v>
      </c>
      <c r="Y76" s="66">
        <f>IF((Scoresheet!$AB78+Scoresheet!$AC78+Scoresheet!$AD78)=0,0,FLOOR(Scoresheet!AC78/(Scoresheet!$AB78+Scoresheet!$AC78+Scoresheet!$AD78),0.01))</f>
        <v>0</v>
      </c>
      <c r="Z76" s="115">
        <f>IF((Scoresheet!$AB78+Scoresheet!$AC78+Scoresheet!$AD78)=0,0,FLOOR(Scoresheet!AD78/(Scoresheet!$AB78+Scoresheet!$AC78+Scoresheet!$AD78),0.01))</f>
        <v>0</v>
      </c>
      <c r="AA76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6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6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6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6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6" s="66">
        <f>IF((Scoresheet!$AJ78+Scoresheet!$AK78+Scoresheet!$AL78)=0,0,FLOOR(Scoresheet!AJ78/(Scoresheet!$AJ78+Scoresheet!$AK78+Scoresheet!$AL78),0.01))</f>
        <v>0</v>
      </c>
      <c r="AG76" s="66">
        <f>IF((Scoresheet!$AJ78+Scoresheet!$AK78+Scoresheet!$AL78)=0,0,FLOOR(Scoresheet!AK78/(Scoresheet!$AJ78+Scoresheet!$AK78+Scoresheet!$AL78),0.01))</f>
        <v>0</v>
      </c>
      <c r="AH76" s="109">
        <f>IF((Scoresheet!$AJ78+Scoresheet!$AK78+Scoresheet!$AL78)=0,0,FLOOR(Scoresheet!AL78/(Scoresheet!$AJ78+Scoresheet!$AK78+Scoresheet!$AL78),0.01))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Scoresheet!B79</f>
        <v>0</v>
      </c>
      <c r="C77" s="66">
        <f>IF(Scoresheet!C79=0,0,Scoresheet!C79/(Scoresheet!C79+Scoresheet!D79))</f>
        <v>0</v>
      </c>
      <c r="D77" s="109">
        <f>IF(Scoresheet!D79=0,0,Scoresheet!D79/(Scoresheet!C79+Scoresheet!D79))</f>
        <v>0</v>
      </c>
      <c r="E77" s="66">
        <f>IF(Scoresheet!E79=0,0,Scoresheet!E79/(Scoresheet!E79+Scoresheet!F79))</f>
        <v>0</v>
      </c>
      <c r="F77" s="66">
        <f>IF(Scoresheet!G79=0,0,Scoresheet!G79/(Scoresheet!G79+Scoresheet!H79)*(IF(Result!E77=0,1,Result!E77)))</f>
        <v>0</v>
      </c>
      <c r="G77" s="66">
        <f>IF(Scoresheet!I79=0,0,Scoresheet!I79/(Scoresheet!I79+Scoresheet!J79)*(IF(Result!E77=0,1,Result!E77)))</f>
        <v>0</v>
      </c>
      <c r="H77" s="66">
        <f>IF(Scoresheet!K79=0,0,Scoresheet!K79/(Scoresheet!L79+Scoresheet!K79)*(IF(Result!E77=0,1,Result!E77)))</f>
        <v>0</v>
      </c>
      <c r="I77" s="66">
        <f>IF(Scoresheet!L79=0,0,Scoresheet!L79/(Scoresheet!K79+Scoresheet!L79)*(IF(Result!E77=0,1,Result!E77)))</f>
        <v>0</v>
      </c>
      <c r="J77" s="109">
        <f>IF(Scoresheet!M79=0,0,Scoresheet!M79/(Scoresheet!M79+Scoresheet!N79))</f>
        <v>0</v>
      </c>
      <c r="K77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7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7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7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7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7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7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7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7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7" s="66">
        <f>Scoresheet!X79</f>
        <v>0</v>
      </c>
      <c r="U77" s="66">
        <f>IF((Scoresheet!$Y79+Scoresheet!$Z79+Scoresheet!$AA79)=0,0,FLOOR(Scoresheet!Y79/(Scoresheet!$Y79+Scoresheet!$Z79+Scoresheet!$AA79),0.01))</f>
        <v>0</v>
      </c>
      <c r="V77" s="66">
        <f>IF((Scoresheet!$Y79+Scoresheet!$Z79+Scoresheet!$AA79)=0,0,FLOOR(Scoresheet!Z79/(Scoresheet!$Y79+Scoresheet!$Z79+Scoresheet!$AA79),0.01))</f>
        <v>0</v>
      </c>
      <c r="W77" s="109">
        <f>IF((Scoresheet!$Y79+Scoresheet!$Z79+Scoresheet!$AA79)=0,0,FLOOR(Scoresheet!AA79/(Scoresheet!$Y79+Scoresheet!$Z79+Scoresheet!$AA79),0.01))</f>
        <v>0</v>
      </c>
      <c r="X77" s="66">
        <f>IF((Scoresheet!$AB79+Scoresheet!$AC79+Scoresheet!$AD79)=0,0,FLOOR(Scoresheet!AB79/(Scoresheet!$AB79+Scoresheet!$AC79+Scoresheet!$AD79),0.01))</f>
        <v>0</v>
      </c>
      <c r="Y77" s="66">
        <f>IF((Scoresheet!$AB79+Scoresheet!$AC79+Scoresheet!$AD79)=0,0,FLOOR(Scoresheet!AC79/(Scoresheet!$AB79+Scoresheet!$AC79+Scoresheet!$AD79),0.01))</f>
        <v>0</v>
      </c>
      <c r="Z77" s="115">
        <f>IF((Scoresheet!$AB79+Scoresheet!$AC79+Scoresheet!$AD79)=0,0,FLOOR(Scoresheet!AD79/(Scoresheet!$AB79+Scoresheet!$AC79+Scoresheet!$AD79),0.01))</f>
        <v>0</v>
      </c>
      <c r="AA77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7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7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7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7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7" s="66">
        <f>IF((Scoresheet!$AJ79+Scoresheet!$AK79+Scoresheet!$AL79)=0,0,FLOOR(Scoresheet!AJ79/(Scoresheet!$AJ79+Scoresheet!$AK79+Scoresheet!$AL79),0.01))</f>
        <v>0</v>
      </c>
      <c r="AG77" s="66">
        <f>IF((Scoresheet!$AJ79+Scoresheet!$AK79+Scoresheet!$AL79)=0,0,FLOOR(Scoresheet!AK79/(Scoresheet!$AJ79+Scoresheet!$AK79+Scoresheet!$AL79),0.01))</f>
        <v>0</v>
      </c>
      <c r="AH77" s="109">
        <f>IF((Scoresheet!$AJ79+Scoresheet!$AK79+Scoresheet!$AL79)=0,0,FLOOR(Scoresheet!AL79/(Scoresheet!$AJ79+Scoresheet!$AK79+Scoresheet!$AL79),0.01))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Scoresheet!B80</f>
        <v>0</v>
      </c>
      <c r="C78" s="66">
        <f>IF(Scoresheet!C80=0,0,Scoresheet!C80/(Scoresheet!C80+Scoresheet!D80))</f>
        <v>0</v>
      </c>
      <c r="D78" s="109">
        <f>IF(Scoresheet!D80=0,0,Scoresheet!D80/(Scoresheet!C80+Scoresheet!D80))</f>
        <v>0</v>
      </c>
      <c r="E78" s="66">
        <f>IF(Scoresheet!E80=0,0,Scoresheet!E80/(Scoresheet!E80+Scoresheet!F80))</f>
        <v>0</v>
      </c>
      <c r="F78" s="66">
        <f>IF(Scoresheet!G80=0,0,Scoresheet!G80/(Scoresheet!G80+Scoresheet!H80)*(IF(Result!E78=0,1,Result!E78)))</f>
        <v>0</v>
      </c>
      <c r="G78" s="66">
        <f>IF(Scoresheet!I80=0,0,Scoresheet!I80/(Scoresheet!I80+Scoresheet!J80)*(IF(Result!E78=0,1,Result!E78)))</f>
        <v>0</v>
      </c>
      <c r="H78" s="66">
        <f>IF(Scoresheet!K80=0,0,Scoresheet!K80/(Scoresheet!L80+Scoresheet!K80)*(IF(Result!E78=0,1,Result!E78)))</f>
        <v>0</v>
      </c>
      <c r="I78" s="66">
        <f>IF(Scoresheet!L80=0,0,Scoresheet!L80/(Scoresheet!K80+Scoresheet!L80)*(IF(Result!E78=0,1,Result!E78)))</f>
        <v>0</v>
      </c>
      <c r="J78" s="109">
        <f>IF(Scoresheet!M80=0,0,Scoresheet!M80/(Scoresheet!M80+Scoresheet!N80))</f>
        <v>0</v>
      </c>
      <c r="K78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78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78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78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78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78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78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78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78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78" s="66">
        <f>Scoresheet!X80</f>
        <v>0</v>
      </c>
      <c r="U78" s="66">
        <f>IF((Scoresheet!$Y80+Scoresheet!$Z80+Scoresheet!$AA80)=0,0,FLOOR(Scoresheet!Y80/(Scoresheet!$Y80+Scoresheet!$Z80+Scoresheet!$AA80),0.01))</f>
        <v>0</v>
      </c>
      <c r="V78" s="66">
        <f>IF((Scoresheet!$Y80+Scoresheet!$Z80+Scoresheet!$AA80)=0,0,FLOOR(Scoresheet!Z80/(Scoresheet!$Y80+Scoresheet!$Z80+Scoresheet!$AA80),0.01))</f>
        <v>0</v>
      </c>
      <c r="W78" s="109">
        <f>IF((Scoresheet!$Y80+Scoresheet!$Z80+Scoresheet!$AA80)=0,0,FLOOR(Scoresheet!AA80/(Scoresheet!$Y80+Scoresheet!$Z80+Scoresheet!$AA80),0.01))</f>
        <v>0</v>
      </c>
      <c r="X78" s="66">
        <f>IF((Scoresheet!$AB80+Scoresheet!$AC80+Scoresheet!$AD80)=0,0,FLOOR(Scoresheet!AB80/(Scoresheet!$AB80+Scoresheet!$AC80+Scoresheet!$AD80),0.01))</f>
        <v>0</v>
      </c>
      <c r="Y78" s="66">
        <f>IF((Scoresheet!$AB80+Scoresheet!$AC80+Scoresheet!$AD80)=0,0,FLOOR(Scoresheet!AC80/(Scoresheet!$AB80+Scoresheet!$AC80+Scoresheet!$AD80),0.01))</f>
        <v>0</v>
      </c>
      <c r="Z78" s="115">
        <f>IF((Scoresheet!$AB80+Scoresheet!$AC80+Scoresheet!$AD80)=0,0,FLOOR(Scoresheet!AD80/(Scoresheet!$AB80+Scoresheet!$AC80+Scoresheet!$AD80),0.01))</f>
        <v>0</v>
      </c>
      <c r="AA78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78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78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78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78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78" s="66">
        <f>IF((Scoresheet!$AJ80+Scoresheet!$AK80+Scoresheet!$AL80)=0,0,FLOOR(Scoresheet!AJ80/(Scoresheet!$AJ80+Scoresheet!$AK80+Scoresheet!$AL80),0.01))</f>
        <v>0</v>
      </c>
      <c r="AG78" s="66">
        <f>IF((Scoresheet!$AJ80+Scoresheet!$AK80+Scoresheet!$AL80)=0,0,FLOOR(Scoresheet!AK80/(Scoresheet!$AJ80+Scoresheet!$AK80+Scoresheet!$AL80),0.01))</f>
        <v>0</v>
      </c>
      <c r="AH78" s="109">
        <f>IF((Scoresheet!$AJ80+Scoresheet!$AK80+Scoresheet!$AL80)=0,0,FLOOR(Scoresheet!AL80/(Scoresheet!$AJ80+Scoresheet!$AK80+Scoresheet!$AL80),0.01))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Scoresheet!B81</f>
        <v>0</v>
      </c>
      <c r="C79" s="66">
        <f>IF(Scoresheet!C81=0,0,Scoresheet!C81/(Scoresheet!C81+Scoresheet!D81))</f>
        <v>0</v>
      </c>
      <c r="D79" s="109">
        <f>IF(Scoresheet!D81=0,0,Scoresheet!D81/(Scoresheet!C81+Scoresheet!D81))</f>
        <v>0</v>
      </c>
      <c r="E79" s="66">
        <f>IF(Scoresheet!E81=0,0,Scoresheet!E81/(Scoresheet!E81+Scoresheet!F81))</f>
        <v>0</v>
      </c>
      <c r="F79" s="66">
        <f>IF(Scoresheet!G81=0,0,Scoresheet!G81/(Scoresheet!G81+Scoresheet!H81)*(IF(Result!E79=0,1,Result!E79)))</f>
        <v>0</v>
      </c>
      <c r="G79" s="66">
        <f>IF(Scoresheet!I81=0,0,Scoresheet!I81/(Scoresheet!I81+Scoresheet!J81)*(IF(Result!E79=0,1,Result!E79)))</f>
        <v>0</v>
      </c>
      <c r="H79" s="66">
        <f>IF(Scoresheet!K81=0,0,Scoresheet!K81/(Scoresheet!L81+Scoresheet!K81)*(IF(Result!E79=0,1,Result!E79)))</f>
        <v>0</v>
      </c>
      <c r="I79" s="66">
        <f>IF(Scoresheet!L81=0,0,Scoresheet!L81/(Scoresheet!K81+Scoresheet!L81)*(IF(Result!E79=0,1,Result!E79)))</f>
        <v>0</v>
      </c>
      <c r="J79" s="109">
        <f>IF(Scoresheet!M81=0,0,Scoresheet!M81/(Scoresheet!M81+Scoresheet!N81))</f>
        <v>0</v>
      </c>
      <c r="K79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79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79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79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79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79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79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79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79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79" s="66">
        <f>Scoresheet!X81</f>
        <v>0</v>
      </c>
      <c r="U79" s="66">
        <f>IF((Scoresheet!$Y81+Scoresheet!$Z81+Scoresheet!$AA81)=0,0,FLOOR(Scoresheet!Y81/(Scoresheet!$Y81+Scoresheet!$Z81+Scoresheet!$AA81),0.01))</f>
        <v>0</v>
      </c>
      <c r="V79" s="66">
        <f>IF((Scoresheet!$Y81+Scoresheet!$Z81+Scoresheet!$AA81)=0,0,FLOOR(Scoresheet!Z81/(Scoresheet!$Y81+Scoresheet!$Z81+Scoresheet!$AA81),0.01))</f>
        <v>0</v>
      </c>
      <c r="W79" s="109">
        <f>IF((Scoresheet!$Y81+Scoresheet!$Z81+Scoresheet!$AA81)=0,0,FLOOR(Scoresheet!AA81/(Scoresheet!$Y81+Scoresheet!$Z81+Scoresheet!$AA81),0.01))</f>
        <v>0</v>
      </c>
      <c r="X79" s="66">
        <f>IF((Scoresheet!$AB81+Scoresheet!$AC81+Scoresheet!$AD81)=0,0,FLOOR(Scoresheet!AB81/(Scoresheet!$AB81+Scoresheet!$AC81+Scoresheet!$AD81),0.01))</f>
        <v>0</v>
      </c>
      <c r="Y79" s="66">
        <f>IF((Scoresheet!$AB81+Scoresheet!$AC81+Scoresheet!$AD81)=0,0,FLOOR(Scoresheet!AC81/(Scoresheet!$AB81+Scoresheet!$AC81+Scoresheet!$AD81),0.01))</f>
        <v>0</v>
      </c>
      <c r="Z79" s="115">
        <f>IF((Scoresheet!$AB81+Scoresheet!$AC81+Scoresheet!$AD81)=0,0,FLOOR(Scoresheet!AD81/(Scoresheet!$AB81+Scoresheet!$AC81+Scoresheet!$AD81),0.01))</f>
        <v>0</v>
      </c>
      <c r="AA79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79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79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79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79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79" s="66">
        <f>IF((Scoresheet!$AJ81+Scoresheet!$AK81+Scoresheet!$AL81)=0,0,FLOOR(Scoresheet!AJ81/(Scoresheet!$AJ81+Scoresheet!$AK81+Scoresheet!$AL81),0.01))</f>
        <v>0</v>
      </c>
      <c r="AG79" s="66">
        <f>IF((Scoresheet!$AJ81+Scoresheet!$AK81+Scoresheet!$AL81)=0,0,FLOOR(Scoresheet!AK81/(Scoresheet!$AJ81+Scoresheet!$AK81+Scoresheet!$AL81),0.01))</f>
        <v>0</v>
      </c>
      <c r="AH79" s="109">
        <f>IF((Scoresheet!$AJ81+Scoresheet!$AK81+Scoresheet!$AL81)=0,0,FLOOR(Scoresheet!AL81/(Scoresheet!$AJ81+Scoresheet!$AK81+Scoresheet!$AL81),0.01))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Scoresheet!B82</f>
        <v>0</v>
      </c>
      <c r="C80" s="66">
        <f>IF(Scoresheet!C82=0,0,Scoresheet!C82/(Scoresheet!C82+Scoresheet!D82))</f>
        <v>0</v>
      </c>
      <c r="D80" s="109">
        <f>IF(Scoresheet!D82=0,0,Scoresheet!D82/(Scoresheet!C82+Scoresheet!D82))</f>
        <v>0</v>
      </c>
      <c r="E80" s="66">
        <f>IF(Scoresheet!E82=0,0,Scoresheet!E82/(Scoresheet!E82+Scoresheet!F82))</f>
        <v>0</v>
      </c>
      <c r="F80" s="66">
        <f>IF(Scoresheet!G82=0,0,Scoresheet!G82/(Scoresheet!G82+Scoresheet!H82)*(IF(Result!E80=0,1,Result!E80)))</f>
        <v>0</v>
      </c>
      <c r="G80" s="66">
        <f>IF(Scoresheet!I82=0,0,Scoresheet!I82/(Scoresheet!I82+Scoresheet!J82)*(IF(Result!E80=0,1,Result!E80)))</f>
        <v>0</v>
      </c>
      <c r="H80" s="66">
        <f>IF(Scoresheet!K82=0,0,Scoresheet!K82/(Scoresheet!L82+Scoresheet!K82)*(IF(Result!E80=0,1,Result!E80)))</f>
        <v>0</v>
      </c>
      <c r="I80" s="66">
        <f>IF(Scoresheet!L82=0,0,Scoresheet!L82/(Scoresheet!K82+Scoresheet!L82)*(IF(Result!E80=0,1,Result!E80)))</f>
        <v>0</v>
      </c>
      <c r="J80" s="109">
        <f>IF(Scoresheet!M82=0,0,Scoresheet!M82/(Scoresheet!M82+Scoresheet!N82))</f>
        <v>0</v>
      </c>
      <c r="K80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0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0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0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0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0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0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0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0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0" s="66">
        <f>Scoresheet!X82</f>
        <v>0</v>
      </c>
      <c r="U80" s="66">
        <f>IF((Scoresheet!$Y82+Scoresheet!$Z82+Scoresheet!$AA82)=0,0,FLOOR(Scoresheet!Y82/(Scoresheet!$Y82+Scoresheet!$Z82+Scoresheet!$AA82),0.01))</f>
        <v>0</v>
      </c>
      <c r="V80" s="66">
        <f>IF((Scoresheet!$Y82+Scoresheet!$Z82+Scoresheet!$AA82)=0,0,FLOOR(Scoresheet!Z82/(Scoresheet!$Y82+Scoresheet!$Z82+Scoresheet!$AA82),0.01))</f>
        <v>0</v>
      </c>
      <c r="W80" s="109">
        <f>IF((Scoresheet!$Y82+Scoresheet!$Z82+Scoresheet!$AA82)=0,0,FLOOR(Scoresheet!AA82/(Scoresheet!$Y82+Scoresheet!$Z82+Scoresheet!$AA82),0.01))</f>
        <v>0</v>
      </c>
      <c r="X80" s="66">
        <f>IF((Scoresheet!$AB82+Scoresheet!$AC82+Scoresheet!$AD82)=0,0,FLOOR(Scoresheet!AB82/(Scoresheet!$AB82+Scoresheet!$AC82+Scoresheet!$AD82),0.01))</f>
        <v>0</v>
      </c>
      <c r="Y80" s="66">
        <f>IF((Scoresheet!$AB82+Scoresheet!$AC82+Scoresheet!$AD82)=0,0,FLOOR(Scoresheet!AC82/(Scoresheet!$AB82+Scoresheet!$AC82+Scoresheet!$AD82),0.01))</f>
        <v>0</v>
      </c>
      <c r="Z80" s="115">
        <f>IF((Scoresheet!$AB82+Scoresheet!$AC82+Scoresheet!$AD82)=0,0,FLOOR(Scoresheet!AD82/(Scoresheet!$AB82+Scoresheet!$AC82+Scoresheet!$AD82),0.01))</f>
        <v>0</v>
      </c>
      <c r="AA80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0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0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0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0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0" s="66">
        <f>IF((Scoresheet!$AJ82+Scoresheet!$AK82+Scoresheet!$AL82)=0,0,FLOOR(Scoresheet!AJ82/(Scoresheet!$AJ82+Scoresheet!$AK82+Scoresheet!$AL82),0.01))</f>
        <v>0</v>
      </c>
      <c r="AG80" s="66">
        <f>IF((Scoresheet!$AJ82+Scoresheet!$AK82+Scoresheet!$AL82)=0,0,FLOOR(Scoresheet!AK82/(Scoresheet!$AJ82+Scoresheet!$AK82+Scoresheet!$AL82),0.01))</f>
        <v>0</v>
      </c>
      <c r="AH80" s="109">
        <f>IF((Scoresheet!$AJ82+Scoresheet!$AK82+Scoresheet!$AL82)=0,0,FLOOR(Scoresheet!AL82/(Scoresheet!$AJ82+Scoresheet!$AK82+Scoresheet!$AL82),0.01))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Scoresheet!B83</f>
        <v>0</v>
      </c>
      <c r="C81" s="66">
        <f>IF(Scoresheet!C83=0,0,Scoresheet!C83/(Scoresheet!C83+Scoresheet!D83))</f>
        <v>0</v>
      </c>
      <c r="D81" s="109">
        <f>IF(Scoresheet!D83=0,0,Scoresheet!D83/(Scoresheet!C83+Scoresheet!D83))</f>
        <v>0</v>
      </c>
      <c r="E81" s="66">
        <f>IF(Scoresheet!E83=0,0,Scoresheet!E83/(Scoresheet!E83+Scoresheet!F83))</f>
        <v>0</v>
      </c>
      <c r="F81" s="66">
        <f>IF(Scoresheet!G83=0,0,Scoresheet!G83/(Scoresheet!G83+Scoresheet!H83)*(IF(Result!E81=0,1,Result!E81)))</f>
        <v>0</v>
      </c>
      <c r="G81" s="66">
        <f>IF(Scoresheet!I83=0,0,Scoresheet!I83/(Scoresheet!I83+Scoresheet!J83)*(IF(Result!E81=0,1,Result!E81)))</f>
        <v>0</v>
      </c>
      <c r="H81" s="66">
        <f>IF(Scoresheet!K83=0,0,Scoresheet!K83/(Scoresheet!L83+Scoresheet!K83)*(IF(Result!E81=0,1,Result!E81)))</f>
        <v>0</v>
      </c>
      <c r="I81" s="66">
        <f>IF(Scoresheet!L83=0,0,Scoresheet!L83/(Scoresheet!K83+Scoresheet!L83)*(IF(Result!E81=0,1,Result!E81)))</f>
        <v>0</v>
      </c>
      <c r="J81" s="109">
        <f>IF(Scoresheet!M83=0,0,Scoresheet!M83/(Scoresheet!M83+Scoresheet!N83))</f>
        <v>0</v>
      </c>
      <c r="K81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1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1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1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1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1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1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1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1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1" s="66">
        <f>Scoresheet!X83</f>
        <v>0</v>
      </c>
      <c r="U81" s="66">
        <f>IF((Scoresheet!$Y83+Scoresheet!$Z83+Scoresheet!$AA83)=0,0,FLOOR(Scoresheet!Y83/(Scoresheet!$Y83+Scoresheet!$Z83+Scoresheet!$AA83),0.01))</f>
        <v>0</v>
      </c>
      <c r="V81" s="66">
        <f>IF((Scoresheet!$Y83+Scoresheet!$Z83+Scoresheet!$AA83)=0,0,FLOOR(Scoresheet!Z83/(Scoresheet!$Y83+Scoresheet!$Z83+Scoresheet!$AA83),0.01))</f>
        <v>0</v>
      </c>
      <c r="W81" s="109">
        <f>IF((Scoresheet!$Y83+Scoresheet!$Z83+Scoresheet!$AA83)=0,0,FLOOR(Scoresheet!AA83/(Scoresheet!$Y83+Scoresheet!$Z83+Scoresheet!$AA83),0.01))</f>
        <v>0</v>
      </c>
      <c r="X81" s="66">
        <f>IF((Scoresheet!$AB83+Scoresheet!$AC83+Scoresheet!$AD83)=0,0,FLOOR(Scoresheet!AB83/(Scoresheet!$AB83+Scoresheet!$AC83+Scoresheet!$AD83),0.01))</f>
        <v>0</v>
      </c>
      <c r="Y81" s="66">
        <f>IF((Scoresheet!$AB83+Scoresheet!$AC83+Scoresheet!$AD83)=0,0,FLOOR(Scoresheet!AC83/(Scoresheet!$AB83+Scoresheet!$AC83+Scoresheet!$AD83),0.01))</f>
        <v>0</v>
      </c>
      <c r="Z81" s="115">
        <f>IF((Scoresheet!$AB83+Scoresheet!$AC83+Scoresheet!$AD83)=0,0,FLOOR(Scoresheet!AD83/(Scoresheet!$AB83+Scoresheet!$AC83+Scoresheet!$AD83),0.01))</f>
        <v>0</v>
      </c>
      <c r="AA81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1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1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1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1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1" s="66">
        <f>IF((Scoresheet!$AJ83+Scoresheet!$AK83+Scoresheet!$AL83)=0,0,FLOOR(Scoresheet!AJ83/(Scoresheet!$AJ83+Scoresheet!$AK83+Scoresheet!$AL83),0.01))</f>
        <v>0</v>
      </c>
      <c r="AG81" s="66">
        <f>IF((Scoresheet!$AJ83+Scoresheet!$AK83+Scoresheet!$AL83)=0,0,FLOOR(Scoresheet!AK83/(Scoresheet!$AJ83+Scoresheet!$AK83+Scoresheet!$AL83),0.01))</f>
        <v>0</v>
      </c>
      <c r="AH81" s="109">
        <f>IF((Scoresheet!$AJ83+Scoresheet!$AK83+Scoresheet!$AL83)=0,0,FLOOR(Scoresheet!AL83/(Scoresheet!$AJ83+Scoresheet!$AK83+Scoresheet!$AL83),0.01))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Scoresheet!B84</f>
        <v>0</v>
      </c>
      <c r="C82" s="66">
        <f>IF(Scoresheet!C84=0,0,Scoresheet!C84/(Scoresheet!C84+Scoresheet!D84))</f>
        <v>0</v>
      </c>
      <c r="D82" s="109">
        <f>IF(Scoresheet!D84=0,0,Scoresheet!D84/(Scoresheet!C84+Scoresheet!D84))</f>
        <v>0</v>
      </c>
      <c r="E82" s="66">
        <f>IF(Scoresheet!E84=0,0,Scoresheet!E84/(Scoresheet!E84+Scoresheet!F84))</f>
        <v>0</v>
      </c>
      <c r="F82" s="66">
        <f>IF(Scoresheet!G84=0,0,Scoresheet!G84/(Scoresheet!G84+Scoresheet!H84)*(IF(Result!E82=0,1,Result!E82)))</f>
        <v>0</v>
      </c>
      <c r="G82" s="66">
        <f>IF(Scoresheet!I84=0,0,Scoresheet!I84/(Scoresheet!I84+Scoresheet!J84)*(IF(Result!E82=0,1,Result!E82)))</f>
        <v>0</v>
      </c>
      <c r="H82" s="66">
        <f>IF(Scoresheet!K84=0,0,Scoresheet!K84/(Scoresheet!L84+Scoresheet!K84)*(IF(Result!E82=0,1,Result!E82)))</f>
        <v>0</v>
      </c>
      <c r="I82" s="66">
        <f>IF(Scoresheet!L84=0,0,Scoresheet!L84/(Scoresheet!K84+Scoresheet!L84)*(IF(Result!E82=0,1,Result!E82)))</f>
        <v>0</v>
      </c>
      <c r="J82" s="109">
        <f>IF(Scoresheet!M84=0,0,Scoresheet!M84/(Scoresheet!M84+Scoresheet!N84))</f>
        <v>0</v>
      </c>
      <c r="K82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2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2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2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2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2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2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2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2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2" s="66">
        <f>Scoresheet!X84</f>
        <v>0</v>
      </c>
      <c r="U82" s="66">
        <f>IF((Scoresheet!$Y84+Scoresheet!$Z84+Scoresheet!$AA84)=0,0,FLOOR(Scoresheet!Y84/(Scoresheet!$Y84+Scoresheet!$Z84+Scoresheet!$AA84),0.01))</f>
        <v>0</v>
      </c>
      <c r="V82" s="66">
        <f>IF((Scoresheet!$Y84+Scoresheet!$Z84+Scoresheet!$AA84)=0,0,FLOOR(Scoresheet!Z84/(Scoresheet!$Y84+Scoresheet!$Z84+Scoresheet!$AA84),0.01))</f>
        <v>0</v>
      </c>
      <c r="W82" s="109">
        <f>IF((Scoresheet!$Y84+Scoresheet!$Z84+Scoresheet!$AA84)=0,0,FLOOR(Scoresheet!AA84/(Scoresheet!$Y84+Scoresheet!$Z84+Scoresheet!$AA84),0.01))</f>
        <v>0</v>
      </c>
      <c r="X82" s="66">
        <f>IF((Scoresheet!$AB84+Scoresheet!$AC84+Scoresheet!$AD84)=0,0,FLOOR(Scoresheet!AB84/(Scoresheet!$AB84+Scoresheet!$AC84+Scoresheet!$AD84),0.01))</f>
        <v>0</v>
      </c>
      <c r="Y82" s="66">
        <f>IF((Scoresheet!$AB84+Scoresheet!$AC84+Scoresheet!$AD84)=0,0,FLOOR(Scoresheet!AC84/(Scoresheet!$AB84+Scoresheet!$AC84+Scoresheet!$AD84),0.01))</f>
        <v>0</v>
      </c>
      <c r="Z82" s="115">
        <f>IF((Scoresheet!$AB84+Scoresheet!$AC84+Scoresheet!$AD84)=0,0,FLOOR(Scoresheet!AD84/(Scoresheet!$AB84+Scoresheet!$AC84+Scoresheet!$AD84),0.01))</f>
        <v>0</v>
      </c>
      <c r="AA82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2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2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2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2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2" s="66">
        <f>IF((Scoresheet!$AJ84+Scoresheet!$AK84+Scoresheet!$AL84)=0,0,FLOOR(Scoresheet!AJ84/(Scoresheet!$AJ84+Scoresheet!$AK84+Scoresheet!$AL84),0.01))</f>
        <v>0</v>
      </c>
      <c r="AG82" s="66">
        <f>IF((Scoresheet!$AJ84+Scoresheet!$AK84+Scoresheet!$AL84)=0,0,FLOOR(Scoresheet!AK84/(Scoresheet!$AJ84+Scoresheet!$AK84+Scoresheet!$AL84),0.01))</f>
        <v>0</v>
      </c>
      <c r="AH82" s="109">
        <f>IF((Scoresheet!$AJ84+Scoresheet!$AK84+Scoresheet!$AL84)=0,0,FLOOR(Scoresheet!AL84/(Scoresheet!$AJ84+Scoresheet!$AK84+Scoresheet!$AL84),0.01))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Scoresheet!B85</f>
        <v>0</v>
      </c>
      <c r="C83" s="66">
        <f>IF(Scoresheet!C85=0,0,Scoresheet!C85/(Scoresheet!C85+Scoresheet!D85))</f>
        <v>0</v>
      </c>
      <c r="D83" s="109">
        <f>IF(Scoresheet!D85=0,0,Scoresheet!D85/(Scoresheet!C85+Scoresheet!D85))</f>
        <v>0</v>
      </c>
      <c r="E83" s="66">
        <f>IF(Scoresheet!E85=0,0,Scoresheet!E85/(Scoresheet!E85+Scoresheet!F85))</f>
        <v>0</v>
      </c>
      <c r="F83" s="66">
        <f>IF(Scoresheet!G85=0,0,Scoresheet!G85/(Scoresheet!G85+Scoresheet!H85)*(IF(Result!E83=0,1,Result!E83)))</f>
        <v>0</v>
      </c>
      <c r="G83" s="66">
        <f>IF(Scoresheet!I85=0,0,Scoresheet!I85/(Scoresheet!I85+Scoresheet!J85)*(IF(Result!E83=0,1,Result!E83)))</f>
        <v>0</v>
      </c>
      <c r="H83" s="66">
        <f>IF(Scoresheet!K85=0,0,Scoresheet!K85/(Scoresheet!L85+Scoresheet!K85)*(IF(Result!E83=0,1,Result!E83)))</f>
        <v>0</v>
      </c>
      <c r="I83" s="66">
        <f>IF(Scoresheet!L85=0,0,Scoresheet!L85/(Scoresheet!K85+Scoresheet!L85)*(IF(Result!E83=0,1,Result!E83)))</f>
        <v>0</v>
      </c>
      <c r="J83" s="109">
        <f>IF(Scoresheet!M85=0,0,Scoresheet!M85/(Scoresheet!M85+Scoresheet!N85))</f>
        <v>0</v>
      </c>
      <c r="K83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3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3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3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3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3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3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3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3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3" s="66">
        <f>Scoresheet!X85</f>
        <v>0</v>
      </c>
      <c r="U83" s="66">
        <f>IF((Scoresheet!$Y85+Scoresheet!$Z85+Scoresheet!$AA85)=0,0,FLOOR(Scoresheet!Y85/(Scoresheet!$Y85+Scoresheet!$Z85+Scoresheet!$AA85),0.01))</f>
        <v>0</v>
      </c>
      <c r="V83" s="66">
        <f>IF((Scoresheet!$Y85+Scoresheet!$Z85+Scoresheet!$AA85)=0,0,FLOOR(Scoresheet!Z85/(Scoresheet!$Y85+Scoresheet!$Z85+Scoresheet!$AA85),0.01))</f>
        <v>0</v>
      </c>
      <c r="W83" s="109">
        <f>IF((Scoresheet!$Y85+Scoresheet!$Z85+Scoresheet!$AA85)=0,0,FLOOR(Scoresheet!AA85/(Scoresheet!$Y85+Scoresheet!$Z85+Scoresheet!$AA85),0.01))</f>
        <v>0</v>
      </c>
      <c r="X83" s="66">
        <f>IF((Scoresheet!$AB85+Scoresheet!$AC85+Scoresheet!$AD85)=0,0,FLOOR(Scoresheet!AB85/(Scoresheet!$AB85+Scoresheet!$AC85+Scoresheet!$AD85),0.01))</f>
        <v>0</v>
      </c>
      <c r="Y83" s="66">
        <f>IF((Scoresheet!$AB85+Scoresheet!$AC85+Scoresheet!$AD85)=0,0,FLOOR(Scoresheet!AC85/(Scoresheet!$AB85+Scoresheet!$AC85+Scoresheet!$AD85),0.01))</f>
        <v>0</v>
      </c>
      <c r="Z83" s="115">
        <f>IF((Scoresheet!$AB85+Scoresheet!$AC85+Scoresheet!$AD85)=0,0,FLOOR(Scoresheet!AD85/(Scoresheet!$AB85+Scoresheet!$AC85+Scoresheet!$AD85),0.01))</f>
        <v>0</v>
      </c>
      <c r="AA83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3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3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3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3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3" s="66">
        <f>IF((Scoresheet!$AJ85+Scoresheet!$AK85+Scoresheet!$AL85)=0,0,FLOOR(Scoresheet!AJ85/(Scoresheet!$AJ85+Scoresheet!$AK85+Scoresheet!$AL85),0.01))</f>
        <v>0</v>
      </c>
      <c r="AG83" s="66">
        <f>IF((Scoresheet!$AJ85+Scoresheet!$AK85+Scoresheet!$AL85)=0,0,FLOOR(Scoresheet!AK85/(Scoresheet!$AJ85+Scoresheet!$AK85+Scoresheet!$AL85),0.01))</f>
        <v>0</v>
      </c>
      <c r="AH83" s="109">
        <f>IF((Scoresheet!$AJ85+Scoresheet!$AK85+Scoresheet!$AL85)=0,0,FLOOR(Scoresheet!AL85/(Scoresheet!$AJ85+Scoresheet!$AK85+Scoresheet!$AL85),0.01))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Scoresheet!B86</f>
        <v>0</v>
      </c>
      <c r="C84" s="66">
        <f>IF(Scoresheet!C86=0,0,Scoresheet!C86/(Scoresheet!C86+Scoresheet!D86))</f>
        <v>0</v>
      </c>
      <c r="D84" s="109">
        <f>IF(Scoresheet!D86=0,0,Scoresheet!D86/(Scoresheet!C86+Scoresheet!D86))</f>
        <v>0</v>
      </c>
      <c r="E84" s="66">
        <f>IF(Scoresheet!E86=0,0,Scoresheet!E86/(Scoresheet!E86+Scoresheet!F86))</f>
        <v>0</v>
      </c>
      <c r="F84" s="66">
        <f>IF(Scoresheet!G86=0,0,Scoresheet!G86/(Scoresheet!G86+Scoresheet!H86)*(IF(Result!E84=0,1,Result!E84)))</f>
        <v>0</v>
      </c>
      <c r="G84" s="66">
        <f>IF(Scoresheet!I86=0,0,Scoresheet!I86/(Scoresheet!I86+Scoresheet!J86)*(IF(Result!E84=0,1,Result!E84)))</f>
        <v>0</v>
      </c>
      <c r="H84" s="66">
        <f>IF(Scoresheet!K86=0,0,Scoresheet!K86/(Scoresheet!L86+Scoresheet!K86)*(IF(Result!E84=0,1,Result!E84)))</f>
        <v>0</v>
      </c>
      <c r="I84" s="66">
        <f>IF(Scoresheet!L86=0,0,Scoresheet!L86/(Scoresheet!K86+Scoresheet!L86)*(IF(Result!E84=0,1,Result!E84)))</f>
        <v>0</v>
      </c>
      <c r="J84" s="109">
        <f>IF(Scoresheet!M86=0,0,Scoresheet!M86/(Scoresheet!M86+Scoresheet!N86))</f>
        <v>0</v>
      </c>
      <c r="K84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4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4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4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4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4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4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4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4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4" s="66">
        <f>Scoresheet!X86</f>
        <v>0</v>
      </c>
      <c r="U84" s="66">
        <f>IF((Scoresheet!$Y86+Scoresheet!$Z86+Scoresheet!$AA86)=0,0,FLOOR(Scoresheet!Y86/(Scoresheet!$Y86+Scoresheet!$Z86+Scoresheet!$AA86),0.01))</f>
        <v>0</v>
      </c>
      <c r="V84" s="66">
        <f>IF((Scoresheet!$Y86+Scoresheet!$Z86+Scoresheet!$AA86)=0,0,FLOOR(Scoresheet!Z86/(Scoresheet!$Y86+Scoresheet!$Z86+Scoresheet!$AA86),0.01))</f>
        <v>0</v>
      </c>
      <c r="W84" s="109">
        <f>IF((Scoresheet!$Y86+Scoresheet!$Z86+Scoresheet!$AA86)=0,0,FLOOR(Scoresheet!AA86/(Scoresheet!$Y86+Scoresheet!$Z86+Scoresheet!$AA86),0.01))</f>
        <v>0</v>
      </c>
      <c r="X84" s="66">
        <f>IF((Scoresheet!$AB86+Scoresheet!$AC86+Scoresheet!$AD86)=0,0,FLOOR(Scoresheet!AB86/(Scoresheet!$AB86+Scoresheet!$AC86+Scoresheet!$AD86),0.01))</f>
        <v>0</v>
      </c>
      <c r="Y84" s="66">
        <f>IF((Scoresheet!$AB86+Scoresheet!$AC86+Scoresheet!$AD86)=0,0,FLOOR(Scoresheet!AC86/(Scoresheet!$AB86+Scoresheet!$AC86+Scoresheet!$AD86),0.01))</f>
        <v>0</v>
      </c>
      <c r="Z84" s="115">
        <f>IF((Scoresheet!$AB86+Scoresheet!$AC86+Scoresheet!$AD86)=0,0,FLOOR(Scoresheet!AD86/(Scoresheet!$AB86+Scoresheet!$AC86+Scoresheet!$AD86),0.01))</f>
        <v>0</v>
      </c>
      <c r="AA84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4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4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4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4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4" s="66">
        <f>IF((Scoresheet!$AJ86+Scoresheet!$AK86+Scoresheet!$AL86)=0,0,FLOOR(Scoresheet!AJ86/(Scoresheet!$AJ86+Scoresheet!$AK86+Scoresheet!$AL86),0.01))</f>
        <v>0</v>
      </c>
      <c r="AG84" s="66">
        <f>IF((Scoresheet!$AJ86+Scoresheet!$AK86+Scoresheet!$AL86)=0,0,FLOOR(Scoresheet!AK86/(Scoresheet!$AJ86+Scoresheet!$AK86+Scoresheet!$AL86),0.01))</f>
        <v>0</v>
      </c>
      <c r="AH84" s="109">
        <f>IF((Scoresheet!$AJ86+Scoresheet!$AK86+Scoresheet!$AL86)=0,0,FLOOR(Scoresheet!AL86/(Scoresheet!$AJ86+Scoresheet!$AK86+Scoresheet!$AL86),0.01))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Scoresheet!B87</f>
        <v>0</v>
      </c>
      <c r="C85" s="66">
        <f>IF(Scoresheet!C87=0,0,Scoresheet!C87/(Scoresheet!C87+Scoresheet!D87))</f>
        <v>0</v>
      </c>
      <c r="D85" s="109">
        <f>IF(Scoresheet!D87=0,0,Scoresheet!D87/(Scoresheet!C87+Scoresheet!D87))</f>
        <v>0</v>
      </c>
      <c r="E85" s="66">
        <f>IF(Scoresheet!E87=0,0,Scoresheet!E87/(Scoresheet!E87+Scoresheet!F87))</f>
        <v>0</v>
      </c>
      <c r="F85" s="66">
        <f>IF(Scoresheet!G87=0,0,Scoresheet!G87/(Scoresheet!G87+Scoresheet!H87)*(IF(Result!E85=0,1,Result!E85)))</f>
        <v>0</v>
      </c>
      <c r="G85" s="66">
        <f>IF(Scoresheet!I87=0,0,Scoresheet!I87/(Scoresheet!I87+Scoresheet!J87)*(IF(Result!E85=0,1,Result!E85)))</f>
        <v>0</v>
      </c>
      <c r="H85" s="66">
        <f>IF(Scoresheet!K87=0,0,Scoresheet!K87/(Scoresheet!L87+Scoresheet!K87)*(IF(Result!E85=0,1,Result!E85)))</f>
        <v>0</v>
      </c>
      <c r="I85" s="66">
        <f>IF(Scoresheet!L87=0,0,Scoresheet!L87/(Scoresheet!K87+Scoresheet!L87)*(IF(Result!E85=0,1,Result!E85)))</f>
        <v>0</v>
      </c>
      <c r="J85" s="109">
        <f>IF(Scoresheet!M87=0,0,Scoresheet!M87/(Scoresheet!M87+Scoresheet!N87))</f>
        <v>0</v>
      </c>
      <c r="K85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5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5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5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5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5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5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5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5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5" s="66">
        <f>Scoresheet!X87</f>
        <v>0</v>
      </c>
      <c r="U85" s="66">
        <f>IF((Scoresheet!$Y87+Scoresheet!$Z87+Scoresheet!$AA87)=0,0,FLOOR(Scoresheet!Y87/(Scoresheet!$Y87+Scoresheet!$Z87+Scoresheet!$AA87),0.01))</f>
        <v>0</v>
      </c>
      <c r="V85" s="66">
        <f>IF((Scoresheet!$Y87+Scoresheet!$Z87+Scoresheet!$AA87)=0,0,FLOOR(Scoresheet!Z87/(Scoresheet!$Y87+Scoresheet!$Z87+Scoresheet!$AA87),0.01))</f>
        <v>0</v>
      </c>
      <c r="W85" s="109">
        <f>IF((Scoresheet!$Y87+Scoresheet!$Z87+Scoresheet!$AA87)=0,0,FLOOR(Scoresheet!AA87/(Scoresheet!$Y87+Scoresheet!$Z87+Scoresheet!$AA87),0.01))</f>
        <v>0</v>
      </c>
      <c r="X85" s="66">
        <f>IF((Scoresheet!$AB87+Scoresheet!$AC87+Scoresheet!$AD87)=0,0,FLOOR(Scoresheet!AB87/(Scoresheet!$AB87+Scoresheet!$AC87+Scoresheet!$AD87),0.01))</f>
        <v>0</v>
      </c>
      <c r="Y85" s="66">
        <f>IF((Scoresheet!$AB87+Scoresheet!$AC87+Scoresheet!$AD87)=0,0,FLOOR(Scoresheet!AC87/(Scoresheet!$AB87+Scoresheet!$AC87+Scoresheet!$AD87),0.01))</f>
        <v>0</v>
      </c>
      <c r="Z85" s="115">
        <f>IF((Scoresheet!$AB87+Scoresheet!$AC87+Scoresheet!$AD87)=0,0,FLOOR(Scoresheet!AD87/(Scoresheet!$AB87+Scoresheet!$AC87+Scoresheet!$AD87),0.01))</f>
        <v>0</v>
      </c>
      <c r="AA85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5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5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5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5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5" s="66">
        <f>IF((Scoresheet!$AJ87+Scoresheet!$AK87+Scoresheet!$AL87)=0,0,FLOOR(Scoresheet!AJ87/(Scoresheet!$AJ87+Scoresheet!$AK87+Scoresheet!$AL87),0.01))</f>
        <v>0</v>
      </c>
      <c r="AG85" s="66">
        <f>IF((Scoresheet!$AJ87+Scoresheet!$AK87+Scoresheet!$AL87)=0,0,FLOOR(Scoresheet!AK87/(Scoresheet!$AJ87+Scoresheet!$AK87+Scoresheet!$AL87),0.01))</f>
        <v>0</v>
      </c>
      <c r="AH85" s="109">
        <f>IF((Scoresheet!$AJ87+Scoresheet!$AK87+Scoresheet!$AL87)=0,0,FLOOR(Scoresheet!AL87/(Scoresheet!$AJ87+Scoresheet!$AK87+Scoresheet!$AL87),0.01))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Scoresheet!B88</f>
        <v>0</v>
      </c>
      <c r="C86" s="66">
        <f>IF(Scoresheet!C88=0,0,Scoresheet!C88/(Scoresheet!C88+Scoresheet!D88))</f>
        <v>0</v>
      </c>
      <c r="D86" s="109">
        <f>IF(Scoresheet!D88=0,0,Scoresheet!D88/(Scoresheet!C88+Scoresheet!D88))</f>
        <v>0</v>
      </c>
      <c r="E86" s="66">
        <f>IF(Scoresheet!E88=0,0,Scoresheet!E88/(Scoresheet!E88+Scoresheet!F88))</f>
        <v>0</v>
      </c>
      <c r="F86" s="66">
        <f>IF(Scoresheet!G88=0,0,Scoresheet!G88/(Scoresheet!G88+Scoresheet!H88)*(IF(Result!E86=0,1,Result!E86)))</f>
        <v>0</v>
      </c>
      <c r="G86" s="66">
        <f>IF(Scoresheet!I88=0,0,Scoresheet!I88/(Scoresheet!I88+Scoresheet!J88)*(IF(Result!E86=0,1,Result!E86)))</f>
        <v>0</v>
      </c>
      <c r="H86" s="66">
        <f>IF(Scoresheet!K88=0,0,Scoresheet!K88/(Scoresheet!L88+Scoresheet!K88)*(IF(Result!E86=0,1,Result!E86)))</f>
        <v>0</v>
      </c>
      <c r="I86" s="66">
        <f>IF(Scoresheet!L88=0,0,Scoresheet!L88/(Scoresheet!K88+Scoresheet!L88)*(IF(Result!E86=0,1,Result!E86)))</f>
        <v>0</v>
      </c>
      <c r="J86" s="109">
        <f>IF(Scoresheet!M88=0,0,Scoresheet!M88/(Scoresheet!M88+Scoresheet!N88))</f>
        <v>0</v>
      </c>
      <c r="K86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6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6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6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6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6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6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6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6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6" s="66">
        <f>Scoresheet!X88</f>
        <v>0</v>
      </c>
      <c r="U86" s="66">
        <f>IF((Scoresheet!$Y88+Scoresheet!$Z88+Scoresheet!$AA88)=0,0,FLOOR(Scoresheet!Y88/(Scoresheet!$Y88+Scoresheet!$Z88+Scoresheet!$AA88),0.01))</f>
        <v>0</v>
      </c>
      <c r="V86" s="66">
        <f>IF((Scoresheet!$Y88+Scoresheet!$Z88+Scoresheet!$AA88)=0,0,FLOOR(Scoresheet!Z88/(Scoresheet!$Y88+Scoresheet!$Z88+Scoresheet!$AA88),0.01))</f>
        <v>0</v>
      </c>
      <c r="W86" s="109">
        <f>IF((Scoresheet!$Y88+Scoresheet!$Z88+Scoresheet!$AA88)=0,0,FLOOR(Scoresheet!AA88/(Scoresheet!$Y88+Scoresheet!$Z88+Scoresheet!$AA88),0.01))</f>
        <v>0</v>
      </c>
      <c r="X86" s="66">
        <f>IF((Scoresheet!$AB88+Scoresheet!$AC88+Scoresheet!$AD88)=0,0,FLOOR(Scoresheet!AB88/(Scoresheet!$AB88+Scoresheet!$AC88+Scoresheet!$AD88),0.01))</f>
        <v>0</v>
      </c>
      <c r="Y86" s="66">
        <f>IF((Scoresheet!$AB88+Scoresheet!$AC88+Scoresheet!$AD88)=0,0,FLOOR(Scoresheet!AC88/(Scoresheet!$AB88+Scoresheet!$AC88+Scoresheet!$AD88),0.01))</f>
        <v>0</v>
      </c>
      <c r="Z86" s="115">
        <f>IF((Scoresheet!$AB88+Scoresheet!$AC88+Scoresheet!$AD88)=0,0,FLOOR(Scoresheet!AD88/(Scoresheet!$AB88+Scoresheet!$AC88+Scoresheet!$AD88),0.01))</f>
        <v>0</v>
      </c>
      <c r="AA86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6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6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6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6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6" s="66">
        <f>IF((Scoresheet!$AJ88+Scoresheet!$AK88+Scoresheet!$AL88)=0,0,FLOOR(Scoresheet!AJ88/(Scoresheet!$AJ88+Scoresheet!$AK88+Scoresheet!$AL88),0.01))</f>
        <v>0</v>
      </c>
      <c r="AG86" s="66">
        <f>IF((Scoresheet!$AJ88+Scoresheet!$AK88+Scoresheet!$AL88)=0,0,FLOOR(Scoresheet!AK88/(Scoresheet!$AJ88+Scoresheet!$AK88+Scoresheet!$AL88),0.01))</f>
        <v>0</v>
      </c>
      <c r="AH86" s="109">
        <f>IF((Scoresheet!$AJ88+Scoresheet!$AK88+Scoresheet!$AL88)=0,0,FLOOR(Scoresheet!AL88/(Scoresheet!$AJ88+Scoresheet!$AK88+Scoresheet!$AL88),0.01))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Scoresheet!B89</f>
        <v>0</v>
      </c>
      <c r="C87" s="66">
        <f>IF(Scoresheet!C89=0,0,Scoresheet!C89/(Scoresheet!C89+Scoresheet!D89))</f>
        <v>0</v>
      </c>
      <c r="D87" s="109">
        <f>IF(Scoresheet!D89=0,0,Scoresheet!D89/(Scoresheet!C89+Scoresheet!D89))</f>
        <v>0</v>
      </c>
      <c r="E87" s="66">
        <f>IF(Scoresheet!E89=0,0,Scoresheet!E89/(Scoresheet!E89+Scoresheet!F89))</f>
        <v>0</v>
      </c>
      <c r="F87" s="66">
        <f>IF(Scoresheet!G89=0,0,Scoresheet!G89/(Scoresheet!G89+Scoresheet!H89)*(IF(Result!E87=0,1,Result!E87)))</f>
        <v>0</v>
      </c>
      <c r="G87" s="66">
        <f>IF(Scoresheet!I89=0,0,Scoresheet!I89/(Scoresheet!I89+Scoresheet!J89)*(IF(Result!E87=0,1,Result!E87)))</f>
        <v>0</v>
      </c>
      <c r="H87" s="66">
        <f>IF(Scoresheet!K89=0,0,Scoresheet!K89/(Scoresheet!L89+Scoresheet!K89)*(IF(Result!E87=0,1,Result!E87)))</f>
        <v>0</v>
      </c>
      <c r="I87" s="66">
        <f>IF(Scoresheet!L89=0,0,Scoresheet!L89/(Scoresheet!K89+Scoresheet!L89)*(IF(Result!E87=0,1,Result!E87)))</f>
        <v>0</v>
      </c>
      <c r="J87" s="109">
        <f>IF(Scoresheet!M89=0,0,Scoresheet!M89/(Scoresheet!M89+Scoresheet!N89))</f>
        <v>0</v>
      </c>
      <c r="K87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7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7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7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7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7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7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7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7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7" s="66">
        <f>Scoresheet!X89</f>
        <v>0</v>
      </c>
      <c r="U87" s="66">
        <f>IF((Scoresheet!$Y89+Scoresheet!$Z89+Scoresheet!$AA89)=0,0,FLOOR(Scoresheet!Y89/(Scoresheet!$Y89+Scoresheet!$Z89+Scoresheet!$AA89),0.01))</f>
        <v>0</v>
      </c>
      <c r="V87" s="66">
        <f>IF((Scoresheet!$Y89+Scoresheet!$Z89+Scoresheet!$AA89)=0,0,FLOOR(Scoresheet!Z89/(Scoresheet!$Y89+Scoresheet!$Z89+Scoresheet!$AA89),0.01))</f>
        <v>0</v>
      </c>
      <c r="W87" s="109">
        <f>IF((Scoresheet!$Y89+Scoresheet!$Z89+Scoresheet!$AA89)=0,0,FLOOR(Scoresheet!AA89/(Scoresheet!$Y89+Scoresheet!$Z89+Scoresheet!$AA89),0.01))</f>
        <v>0</v>
      </c>
      <c r="X87" s="66">
        <f>IF((Scoresheet!$AB89+Scoresheet!$AC89+Scoresheet!$AD89)=0,0,FLOOR(Scoresheet!AB89/(Scoresheet!$AB89+Scoresheet!$AC89+Scoresheet!$AD89),0.01))</f>
        <v>0</v>
      </c>
      <c r="Y87" s="66">
        <f>IF((Scoresheet!$AB89+Scoresheet!$AC89+Scoresheet!$AD89)=0,0,FLOOR(Scoresheet!AC89/(Scoresheet!$AB89+Scoresheet!$AC89+Scoresheet!$AD89),0.01))</f>
        <v>0</v>
      </c>
      <c r="Z87" s="115">
        <f>IF((Scoresheet!$AB89+Scoresheet!$AC89+Scoresheet!$AD89)=0,0,FLOOR(Scoresheet!AD89/(Scoresheet!$AB89+Scoresheet!$AC89+Scoresheet!$AD89),0.01))</f>
        <v>0</v>
      </c>
      <c r="AA87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7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7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7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7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7" s="66">
        <f>IF((Scoresheet!$AJ89+Scoresheet!$AK89+Scoresheet!$AL89)=0,0,FLOOR(Scoresheet!AJ89/(Scoresheet!$AJ89+Scoresheet!$AK89+Scoresheet!$AL89),0.01))</f>
        <v>0</v>
      </c>
      <c r="AG87" s="66">
        <f>IF((Scoresheet!$AJ89+Scoresheet!$AK89+Scoresheet!$AL89)=0,0,FLOOR(Scoresheet!AK89/(Scoresheet!$AJ89+Scoresheet!$AK89+Scoresheet!$AL89),0.01))</f>
        <v>0</v>
      </c>
      <c r="AH87" s="109">
        <f>IF((Scoresheet!$AJ89+Scoresheet!$AK89+Scoresheet!$AL89)=0,0,FLOOR(Scoresheet!AL89/(Scoresheet!$AJ89+Scoresheet!$AK89+Scoresheet!$AL89),0.01))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Scoresheet!B90</f>
        <v>0</v>
      </c>
      <c r="C88" s="66">
        <f>IF(Scoresheet!C90=0,0,Scoresheet!C90/(Scoresheet!C90+Scoresheet!D90))</f>
        <v>0</v>
      </c>
      <c r="D88" s="109">
        <f>IF(Scoresheet!D90=0,0,Scoresheet!D90/(Scoresheet!C90+Scoresheet!D90))</f>
        <v>0</v>
      </c>
      <c r="E88" s="66">
        <f>IF(Scoresheet!E90=0,0,Scoresheet!E90/(Scoresheet!E90+Scoresheet!F90))</f>
        <v>0</v>
      </c>
      <c r="F88" s="66">
        <f>IF(Scoresheet!G90=0,0,Scoresheet!G90/(Scoresheet!G90+Scoresheet!H90)*(IF(Result!E88=0,1,Result!E88)))</f>
        <v>0</v>
      </c>
      <c r="G88" s="66">
        <f>IF(Scoresheet!I90=0,0,Scoresheet!I90/(Scoresheet!I90+Scoresheet!J90)*(IF(Result!E88=0,1,Result!E88)))</f>
        <v>0</v>
      </c>
      <c r="H88" s="66">
        <f>IF(Scoresheet!K90=0,0,Scoresheet!K90/(Scoresheet!L90+Scoresheet!K90)*(IF(Result!E88=0,1,Result!E88)))</f>
        <v>0</v>
      </c>
      <c r="I88" s="66">
        <f>IF(Scoresheet!L90=0,0,Scoresheet!L90/(Scoresheet!K90+Scoresheet!L90)*(IF(Result!E88=0,1,Result!E88)))</f>
        <v>0</v>
      </c>
      <c r="J88" s="109">
        <f>IF(Scoresheet!M90=0,0,Scoresheet!M90/(Scoresheet!M90+Scoresheet!N90))</f>
        <v>0</v>
      </c>
      <c r="K88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88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88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88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88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88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88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88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88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88" s="66">
        <f>Scoresheet!X90</f>
        <v>0</v>
      </c>
      <c r="U88" s="66">
        <f>IF((Scoresheet!$Y90+Scoresheet!$Z90+Scoresheet!$AA90)=0,0,FLOOR(Scoresheet!Y90/(Scoresheet!$Y90+Scoresheet!$Z90+Scoresheet!$AA90),0.01))</f>
        <v>0</v>
      </c>
      <c r="V88" s="66">
        <f>IF((Scoresheet!$Y90+Scoresheet!$Z90+Scoresheet!$AA90)=0,0,FLOOR(Scoresheet!Z90/(Scoresheet!$Y90+Scoresheet!$Z90+Scoresheet!$AA90),0.01))</f>
        <v>0</v>
      </c>
      <c r="W88" s="109">
        <f>IF((Scoresheet!$Y90+Scoresheet!$Z90+Scoresheet!$AA90)=0,0,FLOOR(Scoresheet!AA90/(Scoresheet!$Y90+Scoresheet!$Z90+Scoresheet!$AA90),0.01))</f>
        <v>0</v>
      </c>
      <c r="X88" s="66">
        <f>IF((Scoresheet!$AB90+Scoresheet!$AC90+Scoresheet!$AD90)=0,0,FLOOR(Scoresheet!AB90/(Scoresheet!$AB90+Scoresheet!$AC90+Scoresheet!$AD90),0.01))</f>
        <v>0</v>
      </c>
      <c r="Y88" s="66">
        <f>IF((Scoresheet!$AB90+Scoresheet!$AC90+Scoresheet!$AD90)=0,0,FLOOR(Scoresheet!AC90/(Scoresheet!$AB90+Scoresheet!$AC90+Scoresheet!$AD90),0.01))</f>
        <v>0</v>
      </c>
      <c r="Z88" s="115">
        <f>IF((Scoresheet!$AB90+Scoresheet!$AC90+Scoresheet!$AD90)=0,0,FLOOR(Scoresheet!AD90/(Scoresheet!$AB90+Scoresheet!$AC90+Scoresheet!$AD90),0.01))</f>
        <v>0</v>
      </c>
      <c r="AA88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88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88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88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88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88" s="66">
        <f>IF((Scoresheet!$AJ90+Scoresheet!$AK90+Scoresheet!$AL90)=0,0,FLOOR(Scoresheet!AJ90/(Scoresheet!$AJ90+Scoresheet!$AK90+Scoresheet!$AL90),0.01))</f>
        <v>0</v>
      </c>
      <c r="AG88" s="66">
        <f>IF((Scoresheet!$AJ90+Scoresheet!$AK90+Scoresheet!$AL90)=0,0,FLOOR(Scoresheet!AK90/(Scoresheet!$AJ90+Scoresheet!$AK90+Scoresheet!$AL90),0.01))</f>
        <v>0</v>
      </c>
      <c r="AH88" s="109">
        <f>IF((Scoresheet!$AJ90+Scoresheet!$AK90+Scoresheet!$AL90)=0,0,FLOOR(Scoresheet!AL90/(Scoresheet!$AJ90+Scoresheet!$AK90+Scoresheet!$AL90),0.01))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Scoresheet!B91</f>
        <v>0</v>
      </c>
      <c r="C89" s="66">
        <f>IF(Scoresheet!C91=0,0,Scoresheet!C91/(Scoresheet!C91+Scoresheet!D91))</f>
        <v>0</v>
      </c>
      <c r="D89" s="109">
        <f>IF(Scoresheet!D91=0,0,Scoresheet!D91/(Scoresheet!C91+Scoresheet!D91))</f>
        <v>0</v>
      </c>
      <c r="E89" s="66">
        <f>IF(Scoresheet!E91=0,0,Scoresheet!E91/(Scoresheet!E91+Scoresheet!F91))</f>
        <v>0</v>
      </c>
      <c r="F89" s="66">
        <f>IF(Scoresheet!G91=0,0,Scoresheet!G91/(Scoresheet!G91+Scoresheet!H91)*(IF(Result!E89=0,1,Result!E89)))</f>
        <v>0</v>
      </c>
      <c r="G89" s="66">
        <f>IF(Scoresheet!I91=0,0,Scoresheet!I91/(Scoresheet!I91+Scoresheet!J91)*(IF(Result!E89=0,1,Result!E89)))</f>
        <v>0</v>
      </c>
      <c r="H89" s="66">
        <f>IF(Scoresheet!K91=0,0,Scoresheet!K91/(Scoresheet!L91+Scoresheet!K91)*(IF(Result!E89=0,1,Result!E89)))</f>
        <v>0</v>
      </c>
      <c r="I89" s="66">
        <f>IF(Scoresheet!L91=0,0,Scoresheet!L91/(Scoresheet!K91+Scoresheet!L91)*(IF(Result!E89=0,1,Result!E89)))</f>
        <v>0</v>
      </c>
      <c r="J89" s="109">
        <f>IF(Scoresheet!M91=0,0,Scoresheet!M91/(Scoresheet!M91+Scoresheet!N91))</f>
        <v>0</v>
      </c>
      <c r="K89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89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89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89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89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89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89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89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89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89" s="66">
        <f>Scoresheet!X91</f>
        <v>0</v>
      </c>
      <c r="U89" s="66">
        <f>IF((Scoresheet!$Y91+Scoresheet!$Z91+Scoresheet!$AA91)=0,0,FLOOR(Scoresheet!Y91/(Scoresheet!$Y91+Scoresheet!$Z91+Scoresheet!$AA91),0.01))</f>
        <v>0</v>
      </c>
      <c r="V89" s="66">
        <f>IF((Scoresheet!$Y91+Scoresheet!$Z91+Scoresheet!$AA91)=0,0,FLOOR(Scoresheet!Z91/(Scoresheet!$Y91+Scoresheet!$Z91+Scoresheet!$AA91),0.01))</f>
        <v>0</v>
      </c>
      <c r="W89" s="109">
        <f>IF((Scoresheet!$Y91+Scoresheet!$Z91+Scoresheet!$AA91)=0,0,FLOOR(Scoresheet!AA91/(Scoresheet!$Y91+Scoresheet!$Z91+Scoresheet!$AA91),0.01))</f>
        <v>0</v>
      </c>
      <c r="X89" s="66">
        <f>IF((Scoresheet!$AB91+Scoresheet!$AC91+Scoresheet!$AD91)=0,0,FLOOR(Scoresheet!AB91/(Scoresheet!$AB91+Scoresheet!$AC91+Scoresheet!$AD91),0.01))</f>
        <v>0</v>
      </c>
      <c r="Y89" s="66">
        <f>IF((Scoresheet!$AB91+Scoresheet!$AC91+Scoresheet!$AD91)=0,0,FLOOR(Scoresheet!AC91/(Scoresheet!$AB91+Scoresheet!$AC91+Scoresheet!$AD91),0.01))</f>
        <v>0</v>
      </c>
      <c r="Z89" s="115">
        <f>IF((Scoresheet!$AB91+Scoresheet!$AC91+Scoresheet!$AD91)=0,0,FLOOR(Scoresheet!AD91/(Scoresheet!$AB91+Scoresheet!$AC91+Scoresheet!$AD91),0.01))</f>
        <v>0</v>
      </c>
      <c r="AA89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89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89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89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89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89" s="66">
        <f>IF((Scoresheet!$AJ91+Scoresheet!$AK91+Scoresheet!$AL91)=0,0,FLOOR(Scoresheet!AJ91/(Scoresheet!$AJ91+Scoresheet!$AK91+Scoresheet!$AL91),0.01))</f>
        <v>0</v>
      </c>
      <c r="AG89" s="66">
        <f>IF((Scoresheet!$AJ91+Scoresheet!$AK91+Scoresheet!$AL91)=0,0,FLOOR(Scoresheet!AK91/(Scoresheet!$AJ91+Scoresheet!$AK91+Scoresheet!$AL91),0.01))</f>
        <v>0</v>
      </c>
      <c r="AH89" s="109">
        <f>IF((Scoresheet!$AJ91+Scoresheet!$AK91+Scoresheet!$AL91)=0,0,FLOOR(Scoresheet!AL91/(Scoresheet!$AJ91+Scoresheet!$AK91+Scoresheet!$AL91),0.01))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Scoresheet!B92</f>
        <v>0</v>
      </c>
      <c r="C90" s="66">
        <f>IF(Scoresheet!C92=0,0,Scoresheet!C92/(Scoresheet!C92+Scoresheet!D92))</f>
        <v>0</v>
      </c>
      <c r="D90" s="109">
        <f>IF(Scoresheet!D92=0,0,Scoresheet!D92/(Scoresheet!C92+Scoresheet!D92))</f>
        <v>0</v>
      </c>
      <c r="E90" s="66">
        <f>IF(Scoresheet!E92=0,0,Scoresheet!E92/(Scoresheet!E92+Scoresheet!F92))</f>
        <v>0</v>
      </c>
      <c r="F90" s="66">
        <f>IF(Scoresheet!G92=0,0,Scoresheet!G92/(Scoresheet!G92+Scoresheet!H92)*(IF(Result!E90=0,1,Result!E90)))</f>
        <v>0</v>
      </c>
      <c r="G90" s="66">
        <f>IF(Scoresheet!I92=0,0,Scoresheet!I92/(Scoresheet!I92+Scoresheet!J92)*(IF(Result!E90=0,1,Result!E90)))</f>
        <v>0</v>
      </c>
      <c r="H90" s="66">
        <f>IF(Scoresheet!K92=0,0,Scoresheet!K92/(Scoresheet!L92+Scoresheet!K92)*(IF(Result!E90=0,1,Result!E90)))</f>
        <v>0</v>
      </c>
      <c r="I90" s="66">
        <f>IF(Scoresheet!L92=0,0,Scoresheet!L92/(Scoresheet!K92+Scoresheet!L92)*(IF(Result!E90=0,1,Result!E90)))</f>
        <v>0</v>
      </c>
      <c r="J90" s="109">
        <f>IF(Scoresheet!M92=0,0,Scoresheet!M92/(Scoresheet!M92+Scoresheet!N92))</f>
        <v>0</v>
      </c>
      <c r="K90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0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0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0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0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0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0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0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0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0" s="66">
        <f>Scoresheet!X92</f>
        <v>0</v>
      </c>
      <c r="U90" s="66">
        <f>IF((Scoresheet!$Y92+Scoresheet!$Z92+Scoresheet!$AA92)=0,0,FLOOR(Scoresheet!Y92/(Scoresheet!$Y92+Scoresheet!$Z92+Scoresheet!$AA92),0.01))</f>
        <v>0</v>
      </c>
      <c r="V90" s="66">
        <f>IF((Scoresheet!$Y92+Scoresheet!$Z92+Scoresheet!$AA92)=0,0,FLOOR(Scoresheet!Z92/(Scoresheet!$Y92+Scoresheet!$Z92+Scoresheet!$AA92),0.01))</f>
        <v>0</v>
      </c>
      <c r="W90" s="109">
        <f>IF((Scoresheet!$Y92+Scoresheet!$Z92+Scoresheet!$AA92)=0,0,FLOOR(Scoresheet!AA92/(Scoresheet!$Y92+Scoresheet!$Z92+Scoresheet!$AA92),0.01))</f>
        <v>0</v>
      </c>
      <c r="X90" s="66">
        <f>IF((Scoresheet!$AB92+Scoresheet!$AC92+Scoresheet!$AD92)=0,0,FLOOR(Scoresheet!AB92/(Scoresheet!$AB92+Scoresheet!$AC92+Scoresheet!$AD92),0.01))</f>
        <v>0</v>
      </c>
      <c r="Y90" s="66">
        <f>IF((Scoresheet!$AB92+Scoresheet!$AC92+Scoresheet!$AD92)=0,0,FLOOR(Scoresheet!AC92/(Scoresheet!$AB92+Scoresheet!$AC92+Scoresheet!$AD92),0.01))</f>
        <v>0</v>
      </c>
      <c r="Z90" s="115">
        <f>IF((Scoresheet!$AB92+Scoresheet!$AC92+Scoresheet!$AD92)=0,0,FLOOR(Scoresheet!AD92/(Scoresheet!$AB92+Scoresheet!$AC92+Scoresheet!$AD92),0.01))</f>
        <v>0</v>
      </c>
      <c r="AA90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0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0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0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0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0" s="66">
        <f>IF((Scoresheet!$AJ92+Scoresheet!$AK92+Scoresheet!$AL92)=0,0,FLOOR(Scoresheet!AJ92/(Scoresheet!$AJ92+Scoresheet!$AK92+Scoresheet!$AL92),0.01))</f>
        <v>0</v>
      </c>
      <c r="AG90" s="66">
        <f>IF((Scoresheet!$AJ92+Scoresheet!$AK92+Scoresheet!$AL92)=0,0,FLOOR(Scoresheet!AK92/(Scoresheet!$AJ92+Scoresheet!$AK92+Scoresheet!$AL92),0.01))</f>
        <v>0</v>
      </c>
      <c r="AH90" s="109">
        <f>IF((Scoresheet!$AJ92+Scoresheet!$AK92+Scoresheet!$AL92)=0,0,FLOOR(Scoresheet!AL92/(Scoresheet!$AJ92+Scoresheet!$AK92+Scoresheet!$AL92),0.01))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Scoresheet!B93</f>
        <v>0</v>
      </c>
      <c r="C91" s="66">
        <f>IF(Scoresheet!C93=0,0,Scoresheet!C93/(Scoresheet!C93+Scoresheet!D93))</f>
        <v>0</v>
      </c>
      <c r="D91" s="109">
        <f>IF(Scoresheet!D93=0,0,Scoresheet!D93/(Scoresheet!C93+Scoresheet!D93))</f>
        <v>0</v>
      </c>
      <c r="E91" s="66">
        <f>IF(Scoresheet!E93=0,0,Scoresheet!E93/(Scoresheet!E93+Scoresheet!F93))</f>
        <v>0</v>
      </c>
      <c r="F91" s="66">
        <f>IF(Scoresheet!G93=0,0,Scoresheet!G93/(Scoresheet!G93+Scoresheet!H93)*(IF(Result!E91=0,1,Result!E91)))</f>
        <v>0</v>
      </c>
      <c r="G91" s="66">
        <f>IF(Scoresheet!I93=0,0,Scoresheet!I93/(Scoresheet!I93+Scoresheet!J93)*(IF(Result!E91=0,1,Result!E91)))</f>
        <v>0</v>
      </c>
      <c r="H91" s="66">
        <f>IF(Scoresheet!K93=0,0,Scoresheet!K93/(Scoresheet!L93+Scoresheet!K93)*(IF(Result!E91=0,1,Result!E91)))</f>
        <v>0</v>
      </c>
      <c r="I91" s="66">
        <f>IF(Scoresheet!L93=0,0,Scoresheet!L93/(Scoresheet!K93+Scoresheet!L93)*(IF(Result!E91=0,1,Result!E91)))</f>
        <v>0</v>
      </c>
      <c r="J91" s="109">
        <f>IF(Scoresheet!M93=0,0,Scoresheet!M93/(Scoresheet!M93+Scoresheet!N93))</f>
        <v>0</v>
      </c>
      <c r="K91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1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1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1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1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1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1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1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1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1" s="66">
        <f>Scoresheet!X93</f>
        <v>0</v>
      </c>
      <c r="U91" s="66">
        <f>IF((Scoresheet!$Y93+Scoresheet!$Z93+Scoresheet!$AA93)=0,0,FLOOR(Scoresheet!Y93/(Scoresheet!$Y93+Scoresheet!$Z93+Scoresheet!$AA93),0.01))</f>
        <v>0</v>
      </c>
      <c r="V91" s="66">
        <f>IF((Scoresheet!$Y93+Scoresheet!$Z93+Scoresheet!$AA93)=0,0,FLOOR(Scoresheet!Z93/(Scoresheet!$Y93+Scoresheet!$Z93+Scoresheet!$AA93),0.01))</f>
        <v>0</v>
      </c>
      <c r="W91" s="109">
        <f>IF((Scoresheet!$Y93+Scoresheet!$Z93+Scoresheet!$AA93)=0,0,FLOOR(Scoresheet!AA93/(Scoresheet!$Y93+Scoresheet!$Z93+Scoresheet!$AA93),0.01))</f>
        <v>0</v>
      </c>
      <c r="X91" s="66">
        <f>IF((Scoresheet!$AB93+Scoresheet!$AC93+Scoresheet!$AD93)=0,0,FLOOR(Scoresheet!AB93/(Scoresheet!$AB93+Scoresheet!$AC93+Scoresheet!$AD93),0.01))</f>
        <v>0</v>
      </c>
      <c r="Y91" s="66">
        <f>IF((Scoresheet!$AB93+Scoresheet!$AC93+Scoresheet!$AD93)=0,0,FLOOR(Scoresheet!AC93/(Scoresheet!$AB93+Scoresheet!$AC93+Scoresheet!$AD93),0.01))</f>
        <v>0</v>
      </c>
      <c r="Z91" s="115">
        <f>IF((Scoresheet!$AB93+Scoresheet!$AC93+Scoresheet!$AD93)=0,0,FLOOR(Scoresheet!AD93/(Scoresheet!$AB93+Scoresheet!$AC93+Scoresheet!$AD93),0.01))</f>
        <v>0</v>
      </c>
      <c r="AA91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1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1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1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1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1" s="66">
        <f>IF((Scoresheet!$AJ93+Scoresheet!$AK93+Scoresheet!$AL93)=0,0,FLOOR(Scoresheet!AJ93/(Scoresheet!$AJ93+Scoresheet!$AK93+Scoresheet!$AL93),0.01))</f>
        <v>0</v>
      </c>
      <c r="AG91" s="66">
        <f>IF((Scoresheet!$AJ93+Scoresheet!$AK93+Scoresheet!$AL93)=0,0,FLOOR(Scoresheet!AK93/(Scoresheet!$AJ93+Scoresheet!$AK93+Scoresheet!$AL93),0.01))</f>
        <v>0</v>
      </c>
      <c r="AH91" s="109">
        <f>IF((Scoresheet!$AJ93+Scoresheet!$AK93+Scoresheet!$AL93)=0,0,FLOOR(Scoresheet!AL93/(Scoresheet!$AJ93+Scoresheet!$AK93+Scoresheet!$AL93),0.01))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Scoresheet!B94</f>
        <v>0</v>
      </c>
      <c r="C92" s="66">
        <f>IF(Scoresheet!C94=0,0,Scoresheet!C94/(Scoresheet!C94+Scoresheet!D94))</f>
        <v>0</v>
      </c>
      <c r="D92" s="109">
        <f>IF(Scoresheet!D94=0,0,Scoresheet!D94/(Scoresheet!C94+Scoresheet!D94))</f>
        <v>0</v>
      </c>
      <c r="E92" s="66">
        <f>IF(Scoresheet!E94=0,0,Scoresheet!E94/(Scoresheet!E94+Scoresheet!F94))</f>
        <v>0</v>
      </c>
      <c r="F92" s="66">
        <f>IF(Scoresheet!G94=0,0,Scoresheet!G94/(Scoresheet!G94+Scoresheet!H94)*(IF(Result!E92=0,1,Result!E92)))</f>
        <v>0</v>
      </c>
      <c r="G92" s="66">
        <f>IF(Scoresheet!I94=0,0,Scoresheet!I94/(Scoresheet!I94+Scoresheet!J94)*(IF(Result!E92=0,1,Result!E92)))</f>
        <v>0</v>
      </c>
      <c r="H92" s="66">
        <f>IF(Scoresheet!K94=0,0,Scoresheet!K94/(Scoresheet!L94+Scoresheet!K94)*(IF(Result!E92=0,1,Result!E92)))</f>
        <v>0</v>
      </c>
      <c r="I92" s="66">
        <f>IF(Scoresheet!L94=0,0,Scoresheet!L94/(Scoresheet!K94+Scoresheet!L94)*(IF(Result!E92=0,1,Result!E92)))</f>
        <v>0</v>
      </c>
      <c r="J92" s="109">
        <f>IF(Scoresheet!M94=0,0,Scoresheet!M94/(Scoresheet!M94+Scoresheet!N94))</f>
        <v>0</v>
      </c>
      <c r="K92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2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2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2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2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2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2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2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2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2" s="66">
        <f>Scoresheet!X94</f>
        <v>0</v>
      </c>
      <c r="U92" s="66">
        <f>IF((Scoresheet!$Y94+Scoresheet!$Z94+Scoresheet!$AA94)=0,0,FLOOR(Scoresheet!Y94/(Scoresheet!$Y94+Scoresheet!$Z94+Scoresheet!$AA94),0.01))</f>
        <v>0</v>
      </c>
      <c r="V92" s="66">
        <f>IF((Scoresheet!$Y94+Scoresheet!$Z94+Scoresheet!$AA94)=0,0,FLOOR(Scoresheet!Z94/(Scoresheet!$Y94+Scoresheet!$Z94+Scoresheet!$AA94),0.01))</f>
        <v>0</v>
      </c>
      <c r="W92" s="109">
        <f>IF((Scoresheet!$Y94+Scoresheet!$Z94+Scoresheet!$AA94)=0,0,FLOOR(Scoresheet!AA94/(Scoresheet!$Y94+Scoresheet!$Z94+Scoresheet!$AA94),0.01))</f>
        <v>0</v>
      </c>
      <c r="X92" s="66">
        <f>IF((Scoresheet!$AB94+Scoresheet!$AC94+Scoresheet!$AD94)=0,0,FLOOR(Scoresheet!AB94/(Scoresheet!$AB94+Scoresheet!$AC94+Scoresheet!$AD94),0.01))</f>
        <v>0</v>
      </c>
      <c r="Y92" s="66">
        <f>IF((Scoresheet!$AB94+Scoresheet!$AC94+Scoresheet!$AD94)=0,0,FLOOR(Scoresheet!AC94/(Scoresheet!$AB94+Scoresheet!$AC94+Scoresheet!$AD94),0.01))</f>
        <v>0</v>
      </c>
      <c r="Z92" s="115">
        <f>IF((Scoresheet!$AB94+Scoresheet!$AC94+Scoresheet!$AD94)=0,0,FLOOR(Scoresheet!AD94/(Scoresheet!$AB94+Scoresheet!$AC94+Scoresheet!$AD94),0.01))</f>
        <v>0</v>
      </c>
      <c r="AA92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2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2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2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2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2" s="66">
        <f>IF((Scoresheet!$AJ94+Scoresheet!$AK94+Scoresheet!$AL94)=0,0,FLOOR(Scoresheet!AJ94/(Scoresheet!$AJ94+Scoresheet!$AK94+Scoresheet!$AL94),0.01))</f>
        <v>0</v>
      </c>
      <c r="AG92" s="66">
        <f>IF((Scoresheet!$AJ94+Scoresheet!$AK94+Scoresheet!$AL94)=0,0,FLOOR(Scoresheet!AK94/(Scoresheet!$AJ94+Scoresheet!$AK94+Scoresheet!$AL94),0.01))</f>
        <v>0</v>
      </c>
      <c r="AH92" s="109">
        <f>IF((Scoresheet!$AJ94+Scoresheet!$AK94+Scoresheet!$AL94)=0,0,FLOOR(Scoresheet!AL94/(Scoresheet!$AJ94+Scoresheet!$AK94+Scoresheet!$AL94),0.01))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Scoresheet!B95</f>
        <v>0</v>
      </c>
      <c r="C93" s="66">
        <f>IF(Scoresheet!C95=0,0,Scoresheet!C95/(Scoresheet!C95+Scoresheet!D95))</f>
        <v>0</v>
      </c>
      <c r="D93" s="109">
        <f>IF(Scoresheet!D95=0,0,Scoresheet!D95/(Scoresheet!C95+Scoresheet!D95))</f>
        <v>0</v>
      </c>
      <c r="E93" s="66">
        <f>IF(Scoresheet!E95=0,0,Scoresheet!E95/(Scoresheet!E95+Scoresheet!F95))</f>
        <v>0</v>
      </c>
      <c r="F93" s="66">
        <f>IF(Scoresheet!G95=0,0,Scoresheet!G95/(Scoresheet!G95+Scoresheet!H95)*(IF(Result!E93=0,1,Result!E93)))</f>
        <v>0</v>
      </c>
      <c r="G93" s="66">
        <f>IF(Scoresheet!I95=0,0,Scoresheet!I95/(Scoresheet!I95+Scoresheet!J95)*(IF(Result!E93=0,1,Result!E93)))</f>
        <v>0</v>
      </c>
      <c r="H93" s="66">
        <f>IF(Scoresheet!K95=0,0,Scoresheet!K95/(Scoresheet!L95+Scoresheet!K95)*(IF(Result!E93=0,1,Result!E93)))</f>
        <v>0</v>
      </c>
      <c r="I93" s="66">
        <f>IF(Scoresheet!L95=0,0,Scoresheet!L95/(Scoresheet!K95+Scoresheet!L95)*(IF(Result!E93=0,1,Result!E93)))</f>
        <v>0</v>
      </c>
      <c r="J93" s="109">
        <f>IF(Scoresheet!M95=0,0,Scoresheet!M95/(Scoresheet!M95+Scoresheet!N95))</f>
        <v>0</v>
      </c>
      <c r="K93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3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3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3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3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3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3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3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3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3" s="66">
        <f>Scoresheet!X95</f>
        <v>0</v>
      </c>
      <c r="U93" s="66">
        <f>IF((Scoresheet!$Y95+Scoresheet!$Z95+Scoresheet!$AA95)=0,0,FLOOR(Scoresheet!Y95/(Scoresheet!$Y95+Scoresheet!$Z95+Scoresheet!$AA95),0.01))</f>
        <v>0</v>
      </c>
      <c r="V93" s="66">
        <f>IF((Scoresheet!$Y95+Scoresheet!$Z95+Scoresheet!$AA95)=0,0,FLOOR(Scoresheet!Z95/(Scoresheet!$Y95+Scoresheet!$Z95+Scoresheet!$AA95),0.01))</f>
        <v>0</v>
      </c>
      <c r="W93" s="109">
        <f>IF((Scoresheet!$Y95+Scoresheet!$Z95+Scoresheet!$AA95)=0,0,FLOOR(Scoresheet!AA95/(Scoresheet!$Y95+Scoresheet!$Z95+Scoresheet!$AA95),0.01))</f>
        <v>0</v>
      </c>
      <c r="X93" s="66">
        <f>IF((Scoresheet!$AB95+Scoresheet!$AC95+Scoresheet!$AD95)=0,0,FLOOR(Scoresheet!AB95/(Scoresheet!$AB95+Scoresheet!$AC95+Scoresheet!$AD95),0.01))</f>
        <v>0</v>
      </c>
      <c r="Y93" s="66">
        <f>IF((Scoresheet!$AB95+Scoresheet!$AC95+Scoresheet!$AD95)=0,0,FLOOR(Scoresheet!AC95/(Scoresheet!$AB95+Scoresheet!$AC95+Scoresheet!$AD95),0.01))</f>
        <v>0</v>
      </c>
      <c r="Z93" s="115">
        <f>IF((Scoresheet!$AB95+Scoresheet!$AC95+Scoresheet!$AD95)=0,0,FLOOR(Scoresheet!AD95/(Scoresheet!$AB95+Scoresheet!$AC95+Scoresheet!$AD95),0.01))</f>
        <v>0</v>
      </c>
      <c r="AA93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3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3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3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3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3" s="66">
        <f>IF((Scoresheet!$AJ95+Scoresheet!$AK95+Scoresheet!$AL95)=0,0,FLOOR(Scoresheet!AJ95/(Scoresheet!$AJ95+Scoresheet!$AK95+Scoresheet!$AL95),0.01))</f>
        <v>0</v>
      </c>
      <c r="AG93" s="66">
        <f>IF((Scoresheet!$AJ95+Scoresheet!$AK95+Scoresheet!$AL95)=0,0,FLOOR(Scoresheet!AK95/(Scoresheet!$AJ95+Scoresheet!$AK95+Scoresheet!$AL95),0.01))</f>
        <v>0</v>
      </c>
      <c r="AH93" s="109">
        <f>IF((Scoresheet!$AJ95+Scoresheet!$AK95+Scoresheet!$AL95)=0,0,FLOOR(Scoresheet!AL95/(Scoresheet!$AJ95+Scoresheet!$AK95+Scoresheet!$AL95),0.01))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Scoresheet!B96</f>
        <v>0</v>
      </c>
      <c r="C94" s="66">
        <f>IF(Scoresheet!C96=0,0,Scoresheet!C96/(Scoresheet!C96+Scoresheet!D96))</f>
        <v>0</v>
      </c>
      <c r="D94" s="109">
        <f>IF(Scoresheet!D96=0,0,Scoresheet!D96/(Scoresheet!C96+Scoresheet!D96))</f>
        <v>0</v>
      </c>
      <c r="E94" s="66">
        <f>IF(Scoresheet!E96=0,0,Scoresheet!E96/(Scoresheet!E96+Scoresheet!F96))</f>
        <v>0</v>
      </c>
      <c r="F94" s="66">
        <f>IF(Scoresheet!G96=0,0,Scoresheet!G96/(Scoresheet!G96+Scoresheet!H96)*(IF(Result!E94=0,1,Result!E94)))</f>
        <v>0</v>
      </c>
      <c r="G94" s="66">
        <f>IF(Scoresheet!I96=0,0,Scoresheet!I96/(Scoresheet!I96+Scoresheet!J96)*(IF(Result!E94=0,1,Result!E94)))</f>
        <v>0</v>
      </c>
      <c r="H94" s="66">
        <f>IF(Scoresheet!K96=0,0,Scoresheet!K96/(Scoresheet!L96+Scoresheet!K96)*(IF(Result!E94=0,1,Result!E94)))</f>
        <v>0</v>
      </c>
      <c r="I94" s="66">
        <f>IF(Scoresheet!L96=0,0,Scoresheet!L96/(Scoresheet!K96+Scoresheet!L96)*(IF(Result!E94=0,1,Result!E94)))</f>
        <v>0</v>
      </c>
      <c r="J94" s="109">
        <f>IF(Scoresheet!M96=0,0,Scoresheet!M96/(Scoresheet!M96+Scoresheet!N96))</f>
        <v>0</v>
      </c>
      <c r="K94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4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4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4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4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4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4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4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4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4" s="66">
        <f>Scoresheet!X96</f>
        <v>0</v>
      </c>
      <c r="U94" s="66">
        <f>IF((Scoresheet!$Y96+Scoresheet!$Z96+Scoresheet!$AA96)=0,0,FLOOR(Scoresheet!Y96/(Scoresheet!$Y96+Scoresheet!$Z96+Scoresheet!$AA96),0.01))</f>
        <v>0</v>
      </c>
      <c r="V94" s="66">
        <f>IF((Scoresheet!$Y96+Scoresheet!$Z96+Scoresheet!$AA96)=0,0,FLOOR(Scoresheet!Z96/(Scoresheet!$Y96+Scoresheet!$Z96+Scoresheet!$AA96),0.01))</f>
        <v>0</v>
      </c>
      <c r="W94" s="109">
        <f>IF((Scoresheet!$Y96+Scoresheet!$Z96+Scoresheet!$AA96)=0,0,FLOOR(Scoresheet!AA96/(Scoresheet!$Y96+Scoresheet!$Z96+Scoresheet!$AA96),0.01))</f>
        <v>0</v>
      </c>
      <c r="X94" s="66">
        <f>IF((Scoresheet!$AB96+Scoresheet!$AC96+Scoresheet!$AD96)=0,0,FLOOR(Scoresheet!AB96/(Scoresheet!$AB96+Scoresheet!$AC96+Scoresheet!$AD96),0.01))</f>
        <v>0</v>
      </c>
      <c r="Y94" s="66">
        <f>IF((Scoresheet!$AB96+Scoresheet!$AC96+Scoresheet!$AD96)=0,0,FLOOR(Scoresheet!AC96/(Scoresheet!$AB96+Scoresheet!$AC96+Scoresheet!$AD96),0.01))</f>
        <v>0</v>
      </c>
      <c r="Z94" s="115">
        <f>IF((Scoresheet!$AB96+Scoresheet!$AC96+Scoresheet!$AD96)=0,0,FLOOR(Scoresheet!AD96/(Scoresheet!$AB96+Scoresheet!$AC96+Scoresheet!$AD96),0.01))</f>
        <v>0</v>
      </c>
      <c r="AA94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4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4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4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4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4" s="66">
        <f>IF((Scoresheet!$AJ96+Scoresheet!$AK96+Scoresheet!$AL96)=0,0,FLOOR(Scoresheet!AJ96/(Scoresheet!$AJ96+Scoresheet!$AK96+Scoresheet!$AL96),0.01))</f>
        <v>0</v>
      </c>
      <c r="AG94" s="66">
        <f>IF((Scoresheet!$AJ96+Scoresheet!$AK96+Scoresheet!$AL96)=0,0,FLOOR(Scoresheet!AK96/(Scoresheet!$AJ96+Scoresheet!$AK96+Scoresheet!$AL96),0.01))</f>
        <v>0</v>
      </c>
      <c r="AH94" s="109">
        <f>IF((Scoresheet!$AJ96+Scoresheet!$AK96+Scoresheet!$AL96)=0,0,FLOOR(Scoresheet!AL96/(Scoresheet!$AJ96+Scoresheet!$AK96+Scoresheet!$AL96),0.01))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Scoresheet!B97</f>
        <v>0</v>
      </c>
      <c r="C95" s="66">
        <f>IF(Scoresheet!C97=0,0,Scoresheet!C97/(Scoresheet!C97+Scoresheet!D97))</f>
        <v>0</v>
      </c>
      <c r="D95" s="109">
        <f>IF(Scoresheet!D97=0,0,Scoresheet!D97/(Scoresheet!C97+Scoresheet!D97))</f>
        <v>0</v>
      </c>
      <c r="E95" s="66">
        <f>IF(Scoresheet!E97=0,0,Scoresheet!E97/(Scoresheet!E97+Scoresheet!F97))</f>
        <v>0</v>
      </c>
      <c r="F95" s="66">
        <f>IF(Scoresheet!G97=0,0,Scoresheet!G97/(Scoresheet!G97+Scoresheet!H97)*(IF(Result!E95=0,1,Result!E95)))</f>
        <v>0</v>
      </c>
      <c r="G95" s="66">
        <f>IF(Scoresheet!I97=0,0,Scoresheet!I97/(Scoresheet!I97+Scoresheet!J97)*(IF(Result!E95=0,1,Result!E95)))</f>
        <v>0</v>
      </c>
      <c r="H95" s="66">
        <f>IF(Scoresheet!K97=0,0,Scoresheet!K97/(Scoresheet!L97+Scoresheet!K97)*(IF(Result!E95=0,1,Result!E95)))</f>
        <v>0</v>
      </c>
      <c r="I95" s="66">
        <f>IF(Scoresheet!L97=0,0,Scoresheet!L97/(Scoresheet!K97+Scoresheet!L97)*(IF(Result!E95=0,1,Result!E95)))</f>
        <v>0</v>
      </c>
      <c r="J95" s="109">
        <f>IF(Scoresheet!M97=0,0,Scoresheet!M97/(Scoresheet!M97+Scoresheet!N97))</f>
        <v>0</v>
      </c>
      <c r="K95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5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5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5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5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5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5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5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5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5" s="66">
        <f>Scoresheet!X97</f>
        <v>0</v>
      </c>
      <c r="U95" s="66">
        <f>IF((Scoresheet!$Y97+Scoresheet!$Z97+Scoresheet!$AA97)=0,0,FLOOR(Scoresheet!Y97/(Scoresheet!$Y97+Scoresheet!$Z97+Scoresheet!$AA97),0.01))</f>
        <v>0</v>
      </c>
      <c r="V95" s="66">
        <f>IF((Scoresheet!$Y97+Scoresheet!$Z97+Scoresheet!$AA97)=0,0,FLOOR(Scoresheet!Z97/(Scoresheet!$Y97+Scoresheet!$Z97+Scoresheet!$AA97),0.01))</f>
        <v>0</v>
      </c>
      <c r="W95" s="109">
        <f>IF((Scoresheet!$Y97+Scoresheet!$Z97+Scoresheet!$AA97)=0,0,FLOOR(Scoresheet!AA97/(Scoresheet!$Y97+Scoresheet!$Z97+Scoresheet!$AA97),0.01))</f>
        <v>0</v>
      </c>
      <c r="X95" s="66">
        <f>IF((Scoresheet!$AB97+Scoresheet!$AC97+Scoresheet!$AD97)=0,0,FLOOR(Scoresheet!AB97/(Scoresheet!$AB97+Scoresheet!$AC97+Scoresheet!$AD97),0.01))</f>
        <v>0</v>
      </c>
      <c r="Y95" s="66">
        <f>IF((Scoresheet!$AB97+Scoresheet!$AC97+Scoresheet!$AD97)=0,0,FLOOR(Scoresheet!AC97/(Scoresheet!$AB97+Scoresheet!$AC97+Scoresheet!$AD97),0.01))</f>
        <v>0</v>
      </c>
      <c r="Z95" s="115">
        <f>IF((Scoresheet!$AB97+Scoresheet!$AC97+Scoresheet!$AD97)=0,0,FLOOR(Scoresheet!AD97/(Scoresheet!$AB97+Scoresheet!$AC97+Scoresheet!$AD97),0.01))</f>
        <v>0</v>
      </c>
      <c r="AA95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5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5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5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5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5" s="66">
        <f>IF((Scoresheet!$AJ97+Scoresheet!$AK97+Scoresheet!$AL97)=0,0,FLOOR(Scoresheet!AJ97/(Scoresheet!$AJ97+Scoresheet!$AK97+Scoresheet!$AL97),0.01))</f>
        <v>0</v>
      </c>
      <c r="AG95" s="66">
        <f>IF((Scoresheet!$AJ97+Scoresheet!$AK97+Scoresheet!$AL97)=0,0,FLOOR(Scoresheet!AK97/(Scoresheet!$AJ97+Scoresheet!$AK97+Scoresheet!$AL97),0.01))</f>
        <v>0</v>
      </c>
      <c r="AH95" s="109">
        <f>IF((Scoresheet!$AJ97+Scoresheet!$AK97+Scoresheet!$AL97)=0,0,FLOOR(Scoresheet!AL97/(Scoresheet!$AJ97+Scoresheet!$AK97+Scoresheet!$AL97),0.01))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Scoresheet!B98</f>
        <v>0</v>
      </c>
      <c r="C96" s="66">
        <f>IF(Scoresheet!C98=0,0,Scoresheet!C98/(Scoresheet!C98+Scoresheet!D98))</f>
        <v>0</v>
      </c>
      <c r="D96" s="109">
        <f>IF(Scoresheet!D98=0,0,Scoresheet!D98/(Scoresheet!C98+Scoresheet!D98))</f>
        <v>0</v>
      </c>
      <c r="E96" s="66">
        <f>IF(Scoresheet!E98=0,0,Scoresheet!E98/(Scoresheet!E98+Scoresheet!F98))</f>
        <v>0</v>
      </c>
      <c r="F96" s="66">
        <f>IF(Scoresheet!G98=0,0,Scoresheet!G98/(Scoresheet!G98+Scoresheet!H98)*(IF(Result!E96=0,1,Result!E96)))</f>
        <v>0</v>
      </c>
      <c r="G96" s="66">
        <f>IF(Scoresheet!I98=0,0,Scoresheet!I98/(Scoresheet!I98+Scoresheet!J98)*(IF(Result!E96=0,1,Result!E96)))</f>
        <v>0</v>
      </c>
      <c r="H96" s="66">
        <f>IF(Scoresheet!K98=0,0,Scoresheet!K98/(Scoresheet!L98+Scoresheet!K98)*(IF(Result!E96=0,1,Result!E96)))</f>
        <v>0</v>
      </c>
      <c r="I96" s="66">
        <f>IF(Scoresheet!L98=0,0,Scoresheet!L98/(Scoresheet!K98+Scoresheet!L98)*(IF(Result!E96=0,1,Result!E96)))</f>
        <v>0</v>
      </c>
      <c r="J96" s="109">
        <f>IF(Scoresheet!M98=0,0,Scoresheet!M98/(Scoresheet!M98+Scoresheet!N98))</f>
        <v>0</v>
      </c>
      <c r="K96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6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6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6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6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6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6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6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6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6" s="66">
        <f>Scoresheet!X98</f>
        <v>0</v>
      </c>
      <c r="U96" s="66">
        <f>IF((Scoresheet!$Y98+Scoresheet!$Z98+Scoresheet!$AA98)=0,0,FLOOR(Scoresheet!Y98/(Scoresheet!$Y98+Scoresheet!$Z98+Scoresheet!$AA98),0.01))</f>
        <v>0</v>
      </c>
      <c r="V96" s="66">
        <f>IF((Scoresheet!$Y98+Scoresheet!$Z98+Scoresheet!$AA98)=0,0,FLOOR(Scoresheet!Z98/(Scoresheet!$Y98+Scoresheet!$Z98+Scoresheet!$AA98),0.01))</f>
        <v>0</v>
      </c>
      <c r="W96" s="109">
        <f>IF((Scoresheet!$Y98+Scoresheet!$Z98+Scoresheet!$AA98)=0,0,FLOOR(Scoresheet!AA98/(Scoresheet!$Y98+Scoresheet!$Z98+Scoresheet!$AA98),0.01))</f>
        <v>0</v>
      </c>
      <c r="X96" s="66">
        <f>IF((Scoresheet!$AB98+Scoresheet!$AC98+Scoresheet!$AD98)=0,0,FLOOR(Scoresheet!AB98/(Scoresheet!$AB98+Scoresheet!$AC98+Scoresheet!$AD98),0.01))</f>
        <v>0</v>
      </c>
      <c r="Y96" s="66">
        <f>IF((Scoresheet!$AB98+Scoresheet!$AC98+Scoresheet!$AD98)=0,0,FLOOR(Scoresheet!AC98/(Scoresheet!$AB98+Scoresheet!$AC98+Scoresheet!$AD98),0.01))</f>
        <v>0</v>
      </c>
      <c r="Z96" s="115">
        <f>IF((Scoresheet!$AB98+Scoresheet!$AC98+Scoresheet!$AD98)=0,0,FLOOR(Scoresheet!AD98/(Scoresheet!$AB98+Scoresheet!$AC98+Scoresheet!$AD98),0.01))</f>
        <v>0</v>
      </c>
      <c r="AA96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6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6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6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6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6" s="66">
        <f>IF((Scoresheet!$AJ98+Scoresheet!$AK98+Scoresheet!$AL98)=0,0,FLOOR(Scoresheet!AJ98/(Scoresheet!$AJ98+Scoresheet!$AK98+Scoresheet!$AL98),0.01))</f>
        <v>0</v>
      </c>
      <c r="AG96" s="66">
        <f>IF((Scoresheet!$AJ98+Scoresheet!$AK98+Scoresheet!$AL98)=0,0,FLOOR(Scoresheet!AK98/(Scoresheet!$AJ98+Scoresheet!$AK98+Scoresheet!$AL98),0.01))</f>
        <v>0</v>
      </c>
      <c r="AH96" s="109">
        <f>IF((Scoresheet!$AJ98+Scoresheet!$AK98+Scoresheet!$AL98)=0,0,FLOOR(Scoresheet!AL98/(Scoresheet!$AJ98+Scoresheet!$AK98+Scoresheet!$AL98),0.01))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Scoresheet!B99</f>
        <v>0</v>
      </c>
      <c r="C97" s="66">
        <f>IF(Scoresheet!C99=0,0,Scoresheet!C99/(Scoresheet!C99+Scoresheet!D99))</f>
        <v>0</v>
      </c>
      <c r="D97" s="109">
        <f>IF(Scoresheet!D99=0,0,Scoresheet!D99/(Scoresheet!C99+Scoresheet!D99))</f>
        <v>0</v>
      </c>
      <c r="E97" s="66">
        <f>IF(Scoresheet!E99=0,0,Scoresheet!E99/(Scoresheet!E99+Scoresheet!F99))</f>
        <v>0</v>
      </c>
      <c r="F97" s="66">
        <f>IF(Scoresheet!G99=0,0,Scoresheet!G99/(Scoresheet!G99+Scoresheet!H99)*(IF(Result!E97=0,1,Result!E97)))</f>
        <v>0</v>
      </c>
      <c r="G97" s="66">
        <f>IF(Scoresheet!I99=0,0,Scoresheet!I99/(Scoresheet!I99+Scoresheet!J99)*(IF(Result!E97=0,1,Result!E97)))</f>
        <v>0</v>
      </c>
      <c r="H97" s="66">
        <f>IF(Scoresheet!K99=0,0,Scoresheet!K99/(Scoresheet!L99+Scoresheet!K99)*(IF(Result!E97=0,1,Result!E97)))</f>
        <v>0</v>
      </c>
      <c r="I97" s="66">
        <f>IF(Scoresheet!L99=0,0,Scoresheet!L99/(Scoresheet!K99+Scoresheet!L99)*(IF(Result!E97=0,1,Result!E97)))</f>
        <v>0</v>
      </c>
      <c r="J97" s="109">
        <f>IF(Scoresheet!M99=0,0,Scoresheet!M99/(Scoresheet!M99+Scoresheet!N99))</f>
        <v>0</v>
      </c>
      <c r="K97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7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7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7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7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7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7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7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7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7" s="66">
        <f>Scoresheet!X99</f>
        <v>0</v>
      </c>
      <c r="U97" s="66">
        <f>IF((Scoresheet!$Y99+Scoresheet!$Z99+Scoresheet!$AA99)=0,0,FLOOR(Scoresheet!Y99/(Scoresheet!$Y99+Scoresheet!$Z99+Scoresheet!$AA99),0.01))</f>
        <v>0</v>
      </c>
      <c r="V97" s="66">
        <f>IF((Scoresheet!$Y99+Scoresheet!$Z99+Scoresheet!$AA99)=0,0,FLOOR(Scoresheet!Z99/(Scoresheet!$Y99+Scoresheet!$Z99+Scoresheet!$AA99),0.01))</f>
        <v>0</v>
      </c>
      <c r="W97" s="109">
        <f>IF((Scoresheet!$Y99+Scoresheet!$Z99+Scoresheet!$AA99)=0,0,FLOOR(Scoresheet!AA99/(Scoresheet!$Y99+Scoresheet!$Z99+Scoresheet!$AA99),0.01))</f>
        <v>0</v>
      </c>
      <c r="X97" s="66">
        <f>IF((Scoresheet!$AB99+Scoresheet!$AC99+Scoresheet!$AD99)=0,0,FLOOR(Scoresheet!AB99/(Scoresheet!$AB99+Scoresheet!$AC99+Scoresheet!$AD99),0.01))</f>
        <v>0</v>
      </c>
      <c r="Y97" s="66">
        <f>IF((Scoresheet!$AB99+Scoresheet!$AC99+Scoresheet!$AD99)=0,0,FLOOR(Scoresheet!AC99/(Scoresheet!$AB99+Scoresheet!$AC99+Scoresheet!$AD99),0.01))</f>
        <v>0</v>
      </c>
      <c r="Z97" s="115">
        <f>IF((Scoresheet!$AB99+Scoresheet!$AC99+Scoresheet!$AD99)=0,0,FLOOR(Scoresheet!AD99/(Scoresheet!$AB99+Scoresheet!$AC99+Scoresheet!$AD99),0.01))</f>
        <v>0</v>
      </c>
      <c r="AA97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7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7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7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7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7" s="66">
        <f>IF((Scoresheet!$AJ99+Scoresheet!$AK99+Scoresheet!$AL99)=0,0,FLOOR(Scoresheet!AJ99/(Scoresheet!$AJ99+Scoresheet!$AK99+Scoresheet!$AL99),0.01))</f>
        <v>0</v>
      </c>
      <c r="AG97" s="66">
        <f>IF((Scoresheet!$AJ99+Scoresheet!$AK99+Scoresheet!$AL99)=0,0,FLOOR(Scoresheet!AK99/(Scoresheet!$AJ99+Scoresheet!$AK99+Scoresheet!$AL99),0.01))</f>
        <v>0</v>
      </c>
      <c r="AH97" s="109">
        <f>IF((Scoresheet!$AJ99+Scoresheet!$AK99+Scoresheet!$AL99)=0,0,FLOOR(Scoresheet!AL99/(Scoresheet!$AJ99+Scoresheet!$AK99+Scoresheet!$AL99),0.01))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Scoresheet!B100</f>
        <v>0</v>
      </c>
      <c r="C98" s="66">
        <f>IF(Scoresheet!C100=0,0,Scoresheet!C100/(Scoresheet!C100+Scoresheet!D100))</f>
        <v>0</v>
      </c>
      <c r="D98" s="109">
        <f>IF(Scoresheet!D100=0,0,Scoresheet!D100/(Scoresheet!C100+Scoresheet!D100))</f>
        <v>0</v>
      </c>
      <c r="E98" s="66">
        <f>IF(Scoresheet!E100=0,0,Scoresheet!E100/(Scoresheet!E100+Scoresheet!F100))</f>
        <v>0</v>
      </c>
      <c r="F98" s="66">
        <f>IF(Scoresheet!G100=0,0,Scoresheet!G100/(Scoresheet!G100+Scoresheet!H100)*(IF(Result!E98=0,1,Result!E98)))</f>
        <v>0</v>
      </c>
      <c r="G98" s="66">
        <f>IF(Scoresheet!I100=0,0,Scoresheet!I100/(Scoresheet!I100+Scoresheet!J100)*(IF(Result!E98=0,1,Result!E98)))</f>
        <v>0</v>
      </c>
      <c r="H98" s="66">
        <f>IF(Scoresheet!K100=0,0,Scoresheet!K100/(Scoresheet!L100+Scoresheet!K100)*(IF(Result!E98=0,1,Result!E98)))</f>
        <v>0</v>
      </c>
      <c r="I98" s="66">
        <f>IF(Scoresheet!L100=0,0,Scoresheet!L100/(Scoresheet!K100+Scoresheet!L100)*(IF(Result!E98=0,1,Result!E98)))</f>
        <v>0</v>
      </c>
      <c r="J98" s="109">
        <f>IF(Scoresheet!M100=0,0,Scoresheet!M100/(Scoresheet!M100+Scoresheet!N100))</f>
        <v>0</v>
      </c>
      <c r="K98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98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98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98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98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98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98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98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98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98" s="66">
        <f>Scoresheet!X100</f>
        <v>0</v>
      </c>
      <c r="U98" s="66">
        <f>IF((Scoresheet!$Y100+Scoresheet!$Z100+Scoresheet!$AA100)=0,0,FLOOR(Scoresheet!Y100/(Scoresheet!$Y100+Scoresheet!$Z100+Scoresheet!$AA100),0.01))</f>
        <v>0</v>
      </c>
      <c r="V98" s="66">
        <f>IF((Scoresheet!$Y100+Scoresheet!$Z100+Scoresheet!$AA100)=0,0,FLOOR(Scoresheet!Z100/(Scoresheet!$Y100+Scoresheet!$Z100+Scoresheet!$AA100),0.01))</f>
        <v>0</v>
      </c>
      <c r="W98" s="109">
        <f>IF((Scoresheet!$Y100+Scoresheet!$Z100+Scoresheet!$AA100)=0,0,FLOOR(Scoresheet!AA100/(Scoresheet!$Y100+Scoresheet!$Z100+Scoresheet!$AA100),0.01))</f>
        <v>0</v>
      </c>
      <c r="X98" s="66">
        <f>IF((Scoresheet!$AB100+Scoresheet!$AC100+Scoresheet!$AD100)=0,0,FLOOR(Scoresheet!AB100/(Scoresheet!$AB100+Scoresheet!$AC100+Scoresheet!$AD100),0.01))</f>
        <v>0</v>
      </c>
      <c r="Y98" s="66">
        <f>IF((Scoresheet!$AB100+Scoresheet!$AC100+Scoresheet!$AD100)=0,0,FLOOR(Scoresheet!AC100/(Scoresheet!$AB100+Scoresheet!$AC100+Scoresheet!$AD100),0.01))</f>
        <v>0</v>
      </c>
      <c r="Z98" s="115">
        <f>IF((Scoresheet!$AB100+Scoresheet!$AC100+Scoresheet!$AD100)=0,0,FLOOR(Scoresheet!AD100/(Scoresheet!$AB100+Scoresheet!$AC100+Scoresheet!$AD100),0.01))</f>
        <v>0</v>
      </c>
      <c r="AA98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98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98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98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98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98" s="66">
        <f>IF((Scoresheet!$AJ100+Scoresheet!$AK100+Scoresheet!$AL100)=0,0,FLOOR(Scoresheet!AJ100/(Scoresheet!$AJ100+Scoresheet!$AK100+Scoresheet!$AL100),0.01))</f>
        <v>0</v>
      </c>
      <c r="AG98" s="66">
        <f>IF((Scoresheet!$AJ100+Scoresheet!$AK100+Scoresheet!$AL100)=0,0,FLOOR(Scoresheet!AK100/(Scoresheet!$AJ100+Scoresheet!$AK100+Scoresheet!$AL100),0.01))</f>
        <v>0</v>
      </c>
      <c r="AH98" s="109">
        <f>IF((Scoresheet!$AJ100+Scoresheet!$AK100+Scoresheet!$AL100)=0,0,FLOOR(Scoresheet!AL100/(Scoresheet!$AJ100+Scoresheet!$AK100+Scoresheet!$AL100),0.01))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Scoresheet!B101</f>
        <v>0</v>
      </c>
      <c r="C99" s="66">
        <f>IF(Scoresheet!C101=0,0,Scoresheet!C101/(Scoresheet!C101+Scoresheet!D101))</f>
        <v>0</v>
      </c>
      <c r="D99" s="109">
        <f>IF(Scoresheet!D101=0,0,Scoresheet!D101/(Scoresheet!C101+Scoresheet!D101))</f>
        <v>0</v>
      </c>
      <c r="E99" s="66">
        <f>IF(Scoresheet!E101=0,0,Scoresheet!E101/(Scoresheet!E101+Scoresheet!F101))</f>
        <v>0</v>
      </c>
      <c r="F99" s="66">
        <f>IF(Scoresheet!G101=0,0,Scoresheet!G101/(Scoresheet!G101+Scoresheet!H101)*(IF(Result!E99=0,1,Result!E99)))</f>
        <v>0</v>
      </c>
      <c r="G99" s="66">
        <f>IF(Scoresheet!I101=0,0,Scoresheet!I101/(Scoresheet!I101+Scoresheet!J101)*(IF(Result!E99=0,1,Result!E99)))</f>
        <v>0</v>
      </c>
      <c r="H99" s="66">
        <f>IF(Scoresheet!K101=0,0,Scoresheet!K101/(Scoresheet!L101+Scoresheet!K101)*(IF(Result!E99=0,1,Result!E99)))</f>
        <v>0</v>
      </c>
      <c r="I99" s="66">
        <f>IF(Scoresheet!L101=0,0,Scoresheet!L101/(Scoresheet!K101+Scoresheet!L101)*(IF(Result!E99=0,1,Result!E99)))</f>
        <v>0</v>
      </c>
      <c r="J99" s="109">
        <f>IF(Scoresheet!M101=0,0,Scoresheet!M101/(Scoresheet!M101+Scoresheet!N101))</f>
        <v>0</v>
      </c>
      <c r="K99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99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99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99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99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99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99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99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99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99" s="66">
        <f>Scoresheet!X101</f>
        <v>0</v>
      </c>
      <c r="U99" s="66">
        <f>IF((Scoresheet!$Y101+Scoresheet!$Z101+Scoresheet!$AA101)=0,0,FLOOR(Scoresheet!Y101/(Scoresheet!$Y101+Scoresheet!$Z101+Scoresheet!$AA101),0.01))</f>
        <v>0</v>
      </c>
      <c r="V99" s="66">
        <f>IF((Scoresheet!$Y101+Scoresheet!$Z101+Scoresheet!$AA101)=0,0,FLOOR(Scoresheet!Z101/(Scoresheet!$Y101+Scoresheet!$Z101+Scoresheet!$AA101),0.01))</f>
        <v>0</v>
      </c>
      <c r="W99" s="109">
        <f>IF((Scoresheet!$Y101+Scoresheet!$Z101+Scoresheet!$AA101)=0,0,FLOOR(Scoresheet!AA101/(Scoresheet!$Y101+Scoresheet!$Z101+Scoresheet!$AA101),0.01))</f>
        <v>0</v>
      </c>
      <c r="X99" s="66">
        <f>IF((Scoresheet!$AB101+Scoresheet!$AC101+Scoresheet!$AD101)=0,0,FLOOR(Scoresheet!AB101/(Scoresheet!$AB101+Scoresheet!$AC101+Scoresheet!$AD101),0.01))</f>
        <v>0</v>
      </c>
      <c r="Y99" s="66">
        <f>IF((Scoresheet!$AB101+Scoresheet!$AC101+Scoresheet!$AD101)=0,0,FLOOR(Scoresheet!AC101/(Scoresheet!$AB101+Scoresheet!$AC101+Scoresheet!$AD101),0.01))</f>
        <v>0</v>
      </c>
      <c r="Z99" s="115">
        <f>IF((Scoresheet!$AB101+Scoresheet!$AC101+Scoresheet!$AD101)=0,0,FLOOR(Scoresheet!AD101/(Scoresheet!$AB101+Scoresheet!$AC101+Scoresheet!$AD101),0.01))</f>
        <v>0</v>
      </c>
      <c r="AA99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99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99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99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99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99" s="66">
        <f>IF((Scoresheet!$AJ101+Scoresheet!$AK101+Scoresheet!$AL101)=0,0,FLOOR(Scoresheet!AJ101/(Scoresheet!$AJ101+Scoresheet!$AK101+Scoresheet!$AL101),0.01))</f>
        <v>0</v>
      </c>
      <c r="AG99" s="66">
        <f>IF((Scoresheet!$AJ101+Scoresheet!$AK101+Scoresheet!$AL101)=0,0,FLOOR(Scoresheet!AK101/(Scoresheet!$AJ101+Scoresheet!$AK101+Scoresheet!$AL101),0.01))</f>
        <v>0</v>
      </c>
      <c r="AH99" s="109">
        <f>IF((Scoresheet!$AJ101+Scoresheet!$AK101+Scoresheet!$AL101)=0,0,FLOOR(Scoresheet!AL101/(Scoresheet!$AJ101+Scoresheet!$AK101+Scoresheet!$AL101),0.01))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Scoresheet!B102</f>
        <v>0</v>
      </c>
      <c r="C100" s="66">
        <f>IF(Scoresheet!C102=0,0,Scoresheet!C102/(Scoresheet!C102+Scoresheet!D102))</f>
        <v>0</v>
      </c>
      <c r="D100" s="109">
        <f>IF(Scoresheet!D102=0,0,Scoresheet!D102/(Scoresheet!C102+Scoresheet!D102))</f>
        <v>0</v>
      </c>
      <c r="E100" s="66">
        <f>IF(Scoresheet!E102=0,0,Scoresheet!E102/(Scoresheet!E102+Scoresheet!F102))</f>
        <v>0</v>
      </c>
      <c r="F100" s="66">
        <f>IF(Scoresheet!G102=0,0,Scoresheet!G102/(Scoresheet!G102+Scoresheet!H102)*(IF(Result!E100=0,1,Result!E100)))</f>
        <v>0</v>
      </c>
      <c r="G100" s="66">
        <f>IF(Scoresheet!I102=0,0,Scoresheet!I102/(Scoresheet!I102+Scoresheet!J102)*(IF(Result!E100=0,1,Result!E100)))</f>
        <v>0</v>
      </c>
      <c r="H100" s="66">
        <f>IF(Scoresheet!K102=0,0,Scoresheet!K102/(Scoresheet!L102+Scoresheet!K102)*(IF(Result!E100=0,1,Result!E100)))</f>
        <v>0</v>
      </c>
      <c r="I100" s="66">
        <f>IF(Scoresheet!L102=0,0,Scoresheet!L102/(Scoresheet!K102+Scoresheet!L102)*(IF(Result!E100=0,1,Result!E100)))</f>
        <v>0</v>
      </c>
      <c r="J100" s="109">
        <f>IF(Scoresheet!M102=0,0,Scoresheet!M102/(Scoresheet!M102+Scoresheet!N102))</f>
        <v>0</v>
      </c>
      <c r="K100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0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0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0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0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0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0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0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0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0" s="66">
        <f>Scoresheet!X102</f>
        <v>0</v>
      </c>
      <c r="U100" s="66">
        <f>IF((Scoresheet!$Y102+Scoresheet!$Z102+Scoresheet!$AA102)=0,0,FLOOR(Scoresheet!Y102/(Scoresheet!$Y102+Scoresheet!$Z102+Scoresheet!$AA102),0.01))</f>
        <v>0</v>
      </c>
      <c r="V100" s="66">
        <f>IF((Scoresheet!$Y102+Scoresheet!$Z102+Scoresheet!$AA102)=0,0,FLOOR(Scoresheet!Z102/(Scoresheet!$Y102+Scoresheet!$Z102+Scoresheet!$AA102),0.01))</f>
        <v>0</v>
      </c>
      <c r="W100" s="109">
        <f>IF((Scoresheet!$Y102+Scoresheet!$Z102+Scoresheet!$AA102)=0,0,FLOOR(Scoresheet!AA102/(Scoresheet!$Y102+Scoresheet!$Z102+Scoresheet!$AA102),0.01))</f>
        <v>0</v>
      </c>
      <c r="X100" s="66">
        <f>IF((Scoresheet!$AB102+Scoresheet!$AC102+Scoresheet!$AD102)=0,0,FLOOR(Scoresheet!AB102/(Scoresheet!$AB102+Scoresheet!$AC102+Scoresheet!$AD102),0.01))</f>
        <v>0</v>
      </c>
      <c r="Y100" s="66">
        <f>IF((Scoresheet!$AB102+Scoresheet!$AC102+Scoresheet!$AD102)=0,0,FLOOR(Scoresheet!AC102/(Scoresheet!$AB102+Scoresheet!$AC102+Scoresheet!$AD102),0.01))</f>
        <v>0</v>
      </c>
      <c r="Z100" s="115">
        <f>IF((Scoresheet!$AB102+Scoresheet!$AC102+Scoresheet!$AD102)=0,0,FLOOR(Scoresheet!AD102/(Scoresheet!$AB102+Scoresheet!$AC102+Scoresheet!$AD102),0.01))</f>
        <v>0</v>
      </c>
      <c r="AA100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0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0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0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0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0" s="66">
        <f>IF((Scoresheet!$AJ102+Scoresheet!$AK102+Scoresheet!$AL102)=0,0,FLOOR(Scoresheet!AJ102/(Scoresheet!$AJ102+Scoresheet!$AK102+Scoresheet!$AL102),0.01))</f>
        <v>0</v>
      </c>
      <c r="AG100" s="66">
        <f>IF((Scoresheet!$AJ102+Scoresheet!$AK102+Scoresheet!$AL102)=0,0,FLOOR(Scoresheet!AK102/(Scoresheet!$AJ102+Scoresheet!$AK102+Scoresheet!$AL102),0.01))</f>
        <v>0</v>
      </c>
      <c r="AH100" s="109">
        <f>IF((Scoresheet!$AJ102+Scoresheet!$AK102+Scoresheet!$AL102)=0,0,FLOOR(Scoresheet!AL102/(Scoresheet!$AJ102+Scoresheet!$AK102+Scoresheet!$AL102),0.01))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Scoresheet!B103</f>
        <v>0</v>
      </c>
      <c r="C101" s="66">
        <f>IF(Scoresheet!C103=0,0,Scoresheet!C103/(Scoresheet!C103+Scoresheet!D103))</f>
        <v>0</v>
      </c>
      <c r="D101" s="109">
        <f>IF(Scoresheet!D103=0,0,Scoresheet!D103/(Scoresheet!C103+Scoresheet!D103))</f>
        <v>0</v>
      </c>
      <c r="E101" s="66">
        <f>IF(Scoresheet!E103=0,0,Scoresheet!E103/(Scoresheet!E103+Scoresheet!F103))</f>
        <v>0</v>
      </c>
      <c r="F101" s="66">
        <f>IF(Scoresheet!G103=0,0,Scoresheet!G103/(Scoresheet!G103+Scoresheet!H103)*(IF(Result!E101=0,1,Result!E101)))</f>
        <v>0</v>
      </c>
      <c r="G101" s="66">
        <f>IF(Scoresheet!I103=0,0,Scoresheet!I103/(Scoresheet!I103+Scoresheet!J103)*(IF(Result!E101=0,1,Result!E101)))</f>
        <v>0</v>
      </c>
      <c r="H101" s="66">
        <f>IF(Scoresheet!K103=0,0,Scoresheet!K103/(Scoresheet!L103+Scoresheet!K103)*(IF(Result!E101=0,1,Result!E101)))</f>
        <v>0</v>
      </c>
      <c r="I101" s="66">
        <f>IF(Scoresheet!L103=0,0,Scoresheet!L103/(Scoresheet!K103+Scoresheet!L103)*(IF(Result!E101=0,1,Result!E101)))</f>
        <v>0</v>
      </c>
      <c r="J101" s="109">
        <f>IF(Scoresheet!M103=0,0,Scoresheet!M103/(Scoresheet!M103+Scoresheet!N103))</f>
        <v>0</v>
      </c>
      <c r="K101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1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1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1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1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1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1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1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1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1" s="66">
        <f>Scoresheet!X103</f>
        <v>0</v>
      </c>
      <c r="U101" s="66">
        <f>IF((Scoresheet!$Y103+Scoresheet!$Z103+Scoresheet!$AA103)=0,0,FLOOR(Scoresheet!Y103/(Scoresheet!$Y103+Scoresheet!$Z103+Scoresheet!$AA103),0.01))</f>
        <v>0</v>
      </c>
      <c r="V101" s="66">
        <f>IF((Scoresheet!$Y103+Scoresheet!$Z103+Scoresheet!$AA103)=0,0,FLOOR(Scoresheet!Z103/(Scoresheet!$Y103+Scoresheet!$Z103+Scoresheet!$AA103),0.01))</f>
        <v>0</v>
      </c>
      <c r="W101" s="109">
        <f>IF((Scoresheet!$Y103+Scoresheet!$Z103+Scoresheet!$AA103)=0,0,FLOOR(Scoresheet!AA103/(Scoresheet!$Y103+Scoresheet!$Z103+Scoresheet!$AA103),0.01))</f>
        <v>0</v>
      </c>
      <c r="X101" s="66">
        <f>IF((Scoresheet!$AB103+Scoresheet!$AC103+Scoresheet!$AD103)=0,0,FLOOR(Scoresheet!AB103/(Scoresheet!$AB103+Scoresheet!$AC103+Scoresheet!$AD103),0.01))</f>
        <v>0</v>
      </c>
      <c r="Y101" s="66">
        <f>IF((Scoresheet!$AB103+Scoresheet!$AC103+Scoresheet!$AD103)=0,0,FLOOR(Scoresheet!AC103/(Scoresheet!$AB103+Scoresheet!$AC103+Scoresheet!$AD103),0.01))</f>
        <v>0</v>
      </c>
      <c r="Z101" s="115">
        <f>IF((Scoresheet!$AB103+Scoresheet!$AC103+Scoresheet!$AD103)=0,0,FLOOR(Scoresheet!AD103/(Scoresheet!$AB103+Scoresheet!$AC103+Scoresheet!$AD103),0.01))</f>
        <v>0</v>
      </c>
      <c r="AA101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1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1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1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1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1" s="66">
        <f>IF((Scoresheet!$AJ103+Scoresheet!$AK103+Scoresheet!$AL103)=0,0,FLOOR(Scoresheet!AJ103/(Scoresheet!$AJ103+Scoresheet!$AK103+Scoresheet!$AL103),0.01))</f>
        <v>0</v>
      </c>
      <c r="AG101" s="66">
        <f>IF((Scoresheet!$AJ103+Scoresheet!$AK103+Scoresheet!$AL103)=0,0,FLOOR(Scoresheet!AK103/(Scoresheet!$AJ103+Scoresheet!$AK103+Scoresheet!$AL103),0.01))</f>
        <v>0</v>
      </c>
      <c r="AH101" s="109">
        <f>IF((Scoresheet!$AJ103+Scoresheet!$AK103+Scoresheet!$AL103)=0,0,FLOOR(Scoresheet!AL103/(Scoresheet!$AJ103+Scoresheet!$AK103+Scoresheet!$AL103),0.01))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Scoresheet!B104</f>
        <v>0</v>
      </c>
      <c r="C102" s="66">
        <f>IF(Scoresheet!C104=0,0,Scoresheet!C104/(Scoresheet!C104+Scoresheet!D104))</f>
        <v>0</v>
      </c>
      <c r="D102" s="109">
        <f>IF(Scoresheet!D104=0,0,Scoresheet!D104/(Scoresheet!C104+Scoresheet!D104))</f>
        <v>0</v>
      </c>
      <c r="E102" s="66">
        <f>IF(Scoresheet!E104=0,0,Scoresheet!E104/(Scoresheet!E104+Scoresheet!F104))</f>
        <v>0</v>
      </c>
      <c r="F102" s="66">
        <f>IF(Scoresheet!G104=0,0,Scoresheet!G104/(Scoresheet!G104+Scoresheet!H104)*(IF(Result!E102=0,1,Result!E102)))</f>
        <v>0</v>
      </c>
      <c r="G102" s="66">
        <f>IF(Scoresheet!I104=0,0,Scoresheet!I104/(Scoresheet!I104+Scoresheet!J104)*(IF(Result!E102=0,1,Result!E102)))</f>
        <v>0</v>
      </c>
      <c r="H102" s="66">
        <f>IF(Scoresheet!K104=0,0,Scoresheet!K104/(Scoresheet!L104+Scoresheet!K104)*(IF(Result!E102=0,1,Result!E102)))</f>
        <v>0</v>
      </c>
      <c r="I102" s="66">
        <f>IF(Scoresheet!L104=0,0,Scoresheet!L104/(Scoresheet!K104+Scoresheet!L104)*(IF(Result!E102=0,1,Result!E102)))</f>
        <v>0</v>
      </c>
      <c r="J102" s="109">
        <f>IF(Scoresheet!M104=0,0,Scoresheet!M104/(Scoresheet!M104+Scoresheet!N104))</f>
        <v>0</v>
      </c>
      <c r="K102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2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2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2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2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2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2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2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2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2" s="66">
        <f>Scoresheet!X104</f>
        <v>0</v>
      </c>
      <c r="U102" s="66">
        <f>IF((Scoresheet!$Y104+Scoresheet!$Z104+Scoresheet!$AA104)=0,0,FLOOR(Scoresheet!Y104/(Scoresheet!$Y104+Scoresheet!$Z104+Scoresheet!$AA104),0.01))</f>
        <v>0</v>
      </c>
      <c r="V102" s="66">
        <f>IF((Scoresheet!$Y104+Scoresheet!$Z104+Scoresheet!$AA104)=0,0,FLOOR(Scoresheet!Z104/(Scoresheet!$Y104+Scoresheet!$Z104+Scoresheet!$AA104),0.01))</f>
        <v>0</v>
      </c>
      <c r="W102" s="109">
        <f>IF((Scoresheet!$Y104+Scoresheet!$Z104+Scoresheet!$AA104)=0,0,FLOOR(Scoresheet!AA104/(Scoresheet!$Y104+Scoresheet!$Z104+Scoresheet!$AA104),0.01))</f>
        <v>0</v>
      </c>
      <c r="X102" s="66">
        <f>IF((Scoresheet!$AB104+Scoresheet!$AC104+Scoresheet!$AD104)=0,0,FLOOR(Scoresheet!AB104/(Scoresheet!$AB104+Scoresheet!$AC104+Scoresheet!$AD104),0.01))</f>
        <v>0</v>
      </c>
      <c r="Y102" s="66">
        <f>IF((Scoresheet!$AB104+Scoresheet!$AC104+Scoresheet!$AD104)=0,0,FLOOR(Scoresheet!AC104/(Scoresheet!$AB104+Scoresheet!$AC104+Scoresheet!$AD104),0.01))</f>
        <v>0</v>
      </c>
      <c r="Z102" s="115">
        <f>IF((Scoresheet!$AB104+Scoresheet!$AC104+Scoresheet!$AD104)=0,0,FLOOR(Scoresheet!AD104/(Scoresheet!$AB104+Scoresheet!$AC104+Scoresheet!$AD104),0.01))</f>
        <v>0</v>
      </c>
      <c r="AA102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2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2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2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2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2" s="66">
        <f>IF((Scoresheet!$AJ104+Scoresheet!$AK104+Scoresheet!$AL104)=0,0,FLOOR(Scoresheet!AJ104/(Scoresheet!$AJ104+Scoresheet!$AK104+Scoresheet!$AL104),0.01))</f>
        <v>0</v>
      </c>
      <c r="AG102" s="66">
        <f>IF((Scoresheet!$AJ104+Scoresheet!$AK104+Scoresheet!$AL104)=0,0,FLOOR(Scoresheet!AK104/(Scoresheet!$AJ104+Scoresheet!$AK104+Scoresheet!$AL104),0.01))</f>
        <v>0</v>
      </c>
      <c r="AH102" s="109">
        <f>IF((Scoresheet!$AJ104+Scoresheet!$AK104+Scoresheet!$AL104)=0,0,FLOOR(Scoresheet!AL104/(Scoresheet!$AJ104+Scoresheet!$AK104+Scoresheet!$AL104),0.01))</f>
        <v>0</v>
      </c>
      <c r="AI102" s="95"/>
      <c r="AJ102" s="95"/>
      <c r="AK102" s="95"/>
      <c r="AL102" s="95"/>
      <c r="AM102" s="95"/>
      <c r="AN102" s="95"/>
      <c r="AP102" s="96"/>
      <c r="AQ102" s="66">
        <f>IF((B102)&gt;0,1,0)</f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>IF(AS102+AT102+AU102+AV102+AW102+AX102&gt;0,1,0)</f>
        <v>0</v>
      </c>
      <c r="BZ102" s="66">
        <f>IF(AY102+AZ102+BA102+BB102+BC102+BD102+BE102+BF102+BG102&gt;0,1,0)</f>
        <v>0</v>
      </c>
      <c r="CA102" s="66">
        <f>IF(BH102+BI102+BJ102+BK102&gt;0,1,0)</f>
        <v>0</v>
      </c>
      <c r="CB102" s="66">
        <f>IF(BL102+BM102+BN102&gt;0,1,0)</f>
        <v>0</v>
      </c>
      <c r="CC102" s="66">
        <f>IF(BO102+BP102+BQ102+BR102+BS102&gt;0,1,0)</f>
        <v>0</v>
      </c>
      <c r="CD102" s="66">
        <f>IF(BT102+BU102+BV102&gt;0,1,0)</f>
        <v>0</v>
      </c>
    </row>
    <row r="103" spans="1:82">
      <c r="A103" s="96">
        <f t="shared" si="58"/>
        <v>0</v>
      </c>
      <c r="B103" s="109">
        <f>Scoresheet!B105</f>
        <v>0</v>
      </c>
      <c r="C103" s="66">
        <f>IF(Scoresheet!C105=0,0,Scoresheet!C105/(Scoresheet!C105+Scoresheet!D105))</f>
        <v>0</v>
      </c>
      <c r="D103" s="109">
        <f>IF(Scoresheet!D105=0,0,Scoresheet!D105/(Scoresheet!C105+Scoresheet!D105))</f>
        <v>0</v>
      </c>
      <c r="E103" s="66">
        <f>IF(Scoresheet!E105=0,0,Scoresheet!E105/(Scoresheet!E105+Scoresheet!F105))</f>
        <v>0</v>
      </c>
      <c r="F103" s="66">
        <f>IF(Scoresheet!G105=0,0,Scoresheet!G105/(Scoresheet!G105+Scoresheet!H105)*(IF(Result!E103=0,1,Result!E103)))</f>
        <v>0</v>
      </c>
      <c r="G103" s="66">
        <f>IF(Scoresheet!I105=0,0,Scoresheet!I105/(Scoresheet!I105+Scoresheet!J105)*(IF(Result!E103=0,1,Result!E103)))</f>
        <v>0</v>
      </c>
      <c r="H103" s="66">
        <f>IF(Scoresheet!K105=0,0,Scoresheet!K105/(Scoresheet!L105+Scoresheet!K105)*(IF(Result!E103=0,1,Result!E103)))</f>
        <v>0</v>
      </c>
      <c r="I103" s="66">
        <f>IF(Scoresheet!L105=0,0,Scoresheet!L105/(Scoresheet!K105+Scoresheet!L105)*(IF(Result!E103=0,1,Result!E103)))</f>
        <v>0</v>
      </c>
      <c r="J103" s="109">
        <f>IF(Scoresheet!M105=0,0,Scoresheet!M105/(Scoresheet!M105+Scoresheet!N105))</f>
        <v>0</v>
      </c>
      <c r="K103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3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3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3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3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3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3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3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3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3" s="66">
        <f>Scoresheet!X105</f>
        <v>0</v>
      </c>
      <c r="U103" s="66">
        <f>IF((Scoresheet!$Y105+Scoresheet!$Z105+Scoresheet!$AA105)=0,0,FLOOR(Scoresheet!Y105/(Scoresheet!$Y105+Scoresheet!$Z105+Scoresheet!$AA105),0.01))</f>
        <v>0</v>
      </c>
      <c r="V103" s="66">
        <f>IF((Scoresheet!$Y105+Scoresheet!$Z105+Scoresheet!$AA105)=0,0,FLOOR(Scoresheet!Z105/(Scoresheet!$Y105+Scoresheet!$Z105+Scoresheet!$AA105),0.01))</f>
        <v>0</v>
      </c>
      <c r="W103" s="109">
        <f>IF((Scoresheet!$Y105+Scoresheet!$Z105+Scoresheet!$AA105)=0,0,FLOOR(Scoresheet!AA105/(Scoresheet!$Y105+Scoresheet!$Z105+Scoresheet!$AA105),0.01))</f>
        <v>0</v>
      </c>
      <c r="X103" s="66">
        <f>IF((Scoresheet!$AB105+Scoresheet!$AC105+Scoresheet!$AD105)=0,0,FLOOR(Scoresheet!AB105/(Scoresheet!$AB105+Scoresheet!$AC105+Scoresheet!$AD105),0.01))</f>
        <v>0</v>
      </c>
      <c r="Y103" s="66">
        <f>IF((Scoresheet!$AB105+Scoresheet!$AC105+Scoresheet!$AD105)=0,0,FLOOR(Scoresheet!AC105/(Scoresheet!$AB105+Scoresheet!$AC105+Scoresheet!$AD105),0.01))</f>
        <v>0</v>
      </c>
      <c r="Z103" s="115">
        <f>IF((Scoresheet!$AB105+Scoresheet!$AC105+Scoresheet!$AD105)=0,0,FLOOR(Scoresheet!AD105/(Scoresheet!$AB105+Scoresheet!$AC105+Scoresheet!$AD105),0.01))</f>
        <v>0</v>
      </c>
      <c r="AA103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3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3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3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3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3" s="66">
        <f>IF((Scoresheet!$AJ105+Scoresheet!$AK105+Scoresheet!$AL105)=0,0,FLOOR(Scoresheet!AJ105/(Scoresheet!$AJ105+Scoresheet!$AK105+Scoresheet!$AL105),0.01))</f>
        <v>0</v>
      </c>
      <c r="AG103" s="66">
        <f>IF((Scoresheet!$AJ105+Scoresheet!$AK105+Scoresheet!$AL105)=0,0,FLOOR(Scoresheet!AK105/(Scoresheet!$AJ105+Scoresheet!$AK105+Scoresheet!$AL105),0.01))</f>
        <v>0</v>
      </c>
      <c r="AH103" s="109">
        <f>IF((Scoresheet!$AJ105+Scoresheet!$AK105+Scoresheet!$AL105)=0,0,FLOOR(Scoresheet!AL105/(Scoresheet!$AJ105+Scoresheet!$AK105+Scoresheet!$AL105),0.01))</f>
        <v>0</v>
      </c>
      <c r="AI103" s="95"/>
      <c r="AJ103" s="95"/>
      <c r="AK103" s="95"/>
      <c r="AL103" s="95"/>
      <c r="AM103" s="95"/>
      <c r="AN103" s="95"/>
      <c r="AP103" s="96"/>
      <c r="AQ103" s="66">
        <f>IF((B103)&gt;0,1,0)</f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>IF(AS103+AT103+AU103+AV103+AW103+AX103&gt;0,1,0)</f>
        <v>0</v>
      </c>
      <c r="BZ103" s="66">
        <f>IF(AY103+AZ103+BA103+BB103+BC103+BD103+BE103+BF103+BG103&gt;0,1,0)</f>
        <v>0</v>
      </c>
      <c r="CA103" s="66">
        <f>IF(BH103+BI103+BJ103+BK103&gt;0,1,0)</f>
        <v>0</v>
      </c>
      <c r="CB103" s="66">
        <f>IF(BL103+BM103+BN103&gt;0,1,0)</f>
        <v>0</v>
      </c>
      <c r="CC103" s="66">
        <f>IF(BO103+BP103+BQ103+BR103+BS103&gt;0,1,0)</f>
        <v>0</v>
      </c>
      <c r="CD103" s="66">
        <f>IF(BT103+BU103+BV103&gt;0,1,0)</f>
        <v>0</v>
      </c>
    </row>
    <row r="104" spans="1:82">
      <c r="A104" s="96">
        <f t="shared" si="58"/>
        <v>0</v>
      </c>
      <c r="B104" s="109">
        <f>Scoresheet!B106</f>
        <v>0</v>
      </c>
      <c r="C104" s="66">
        <f>IF(Scoresheet!C106=0,0,Scoresheet!C106/(Scoresheet!C106+Scoresheet!D106))</f>
        <v>0</v>
      </c>
      <c r="D104" s="109">
        <f>IF(Scoresheet!D106=0,0,Scoresheet!D106/(Scoresheet!C106+Scoresheet!D106))</f>
        <v>0</v>
      </c>
      <c r="E104" s="66">
        <f>IF(Scoresheet!E106=0,0,Scoresheet!E106/(Scoresheet!E106+Scoresheet!F106))</f>
        <v>0</v>
      </c>
      <c r="F104" s="66">
        <f>IF(Scoresheet!G106=0,0,Scoresheet!G106/(Scoresheet!G106+Scoresheet!H106)*(IF(Result!E104=0,1,Result!E104)))</f>
        <v>0</v>
      </c>
      <c r="G104" s="66">
        <f>IF(Scoresheet!I106=0,0,Scoresheet!I106/(Scoresheet!I106+Scoresheet!J106)*(IF(Result!E104=0,1,Result!E104)))</f>
        <v>0</v>
      </c>
      <c r="H104" s="66">
        <f>IF(Scoresheet!K106=0,0,Scoresheet!K106/(Scoresheet!L106+Scoresheet!K106)*(IF(Result!E104=0,1,Result!E104)))</f>
        <v>0</v>
      </c>
      <c r="I104" s="66">
        <f>IF(Scoresheet!L106=0,0,Scoresheet!L106/(Scoresheet!K106+Scoresheet!L106)*(IF(Result!E104=0,1,Result!E104)))</f>
        <v>0</v>
      </c>
      <c r="J104" s="109">
        <f>IF(Scoresheet!M106=0,0,Scoresheet!M106/(Scoresheet!M106+Scoresheet!N106))</f>
        <v>0</v>
      </c>
      <c r="K104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4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4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4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4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4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4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4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4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4" s="66">
        <f>Scoresheet!X106</f>
        <v>0</v>
      </c>
      <c r="U104" s="66">
        <f>IF((Scoresheet!$Y106+Scoresheet!$Z106+Scoresheet!$AA106)=0,0,FLOOR(Scoresheet!Y106/(Scoresheet!$Y106+Scoresheet!$Z106+Scoresheet!$AA106),0.01))</f>
        <v>0</v>
      </c>
      <c r="V104" s="66">
        <f>IF((Scoresheet!$Y106+Scoresheet!$Z106+Scoresheet!$AA106)=0,0,FLOOR(Scoresheet!Z106/(Scoresheet!$Y106+Scoresheet!$Z106+Scoresheet!$AA106),0.01))</f>
        <v>0</v>
      </c>
      <c r="W104" s="109">
        <f>IF((Scoresheet!$Y106+Scoresheet!$Z106+Scoresheet!$AA106)=0,0,FLOOR(Scoresheet!AA106/(Scoresheet!$Y106+Scoresheet!$Z106+Scoresheet!$AA106),0.01))</f>
        <v>0</v>
      </c>
      <c r="X104" s="66">
        <f>IF((Scoresheet!$AB106+Scoresheet!$AC106+Scoresheet!$AD106)=0,0,FLOOR(Scoresheet!AB106/(Scoresheet!$AB106+Scoresheet!$AC106+Scoresheet!$AD106),0.01))</f>
        <v>0</v>
      </c>
      <c r="Y104" s="66">
        <f>IF((Scoresheet!$AB106+Scoresheet!$AC106+Scoresheet!$AD106)=0,0,FLOOR(Scoresheet!AC106/(Scoresheet!$AB106+Scoresheet!$AC106+Scoresheet!$AD106),0.01))</f>
        <v>0</v>
      </c>
      <c r="Z104" s="115">
        <f>IF((Scoresheet!$AB106+Scoresheet!$AC106+Scoresheet!$AD106)=0,0,FLOOR(Scoresheet!AD106/(Scoresheet!$AB106+Scoresheet!$AC106+Scoresheet!$AD106),0.01))</f>
        <v>0</v>
      </c>
      <c r="AA104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4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4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4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4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4" s="66">
        <f>IF((Scoresheet!$AJ106+Scoresheet!$AK106+Scoresheet!$AL106)=0,0,FLOOR(Scoresheet!AJ106/(Scoresheet!$AJ106+Scoresheet!$AK106+Scoresheet!$AL106),0.01))</f>
        <v>0</v>
      </c>
      <c r="AG104" s="66">
        <f>IF((Scoresheet!$AJ106+Scoresheet!$AK106+Scoresheet!$AL106)=0,0,FLOOR(Scoresheet!AK106/(Scoresheet!$AJ106+Scoresheet!$AK106+Scoresheet!$AL106),0.01))</f>
        <v>0</v>
      </c>
      <c r="AH104" s="109">
        <f>IF((Scoresheet!$AJ106+Scoresheet!$AK106+Scoresheet!$AL106)=0,0,FLOOR(Scoresheet!AL106/(Scoresheet!$AJ106+Scoresheet!$AK106+Scoresheet!$AL106),0.01))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Scoresheet!B107</f>
        <v>0</v>
      </c>
      <c r="C105" s="66">
        <f>IF(Scoresheet!C107=0,0,Scoresheet!C107/(Scoresheet!C107+Scoresheet!D107))</f>
        <v>0</v>
      </c>
      <c r="D105" s="109">
        <f>IF(Scoresheet!D107=0,0,Scoresheet!D107/(Scoresheet!C107+Scoresheet!D107))</f>
        <v>0</v>
      </c>
      <c r="E105" s="66">
        <f>IF(Scoresheet!E107=0,0,Scoresheet!E107/(Scoresheet!E107+Scoresheet!F107))</f>
        <v>0</v>
      </c>
      <c r="F105" s="66">
        <v>0</v>
      </c>
      <c r="G105" s="66">
        <f>IF(Scoresheet!I107=0,0,Scoresheet!I107/(Scoresheet!I107+Scoresheet!J107)*(IF(Result!E105=0,1,Result!E105)))</f>
        <v>0</v>
      </c>
      <c r="H105" s="66">
        <f>IF(Scoresheet!K107=0,0,Scoresheet!K107/(Scoresheet!L107+Scoresheet!K107)*(IF(Result!E105=0,1,Result!E105)))</f>
        <v>0</v>
      </c>
      <c r="I105" s="66">
        <f>IF(Scoresheet!L107=0,0,Scoresheet!L107/(Scoresheet!K107+Scoresheet!L107)*(IF(Result!E105=0,1,Result!E105)))</f>
        <v>0</v>
      </c>
      <c r="J105" s="109">
        <f>IF(Scoresheet!M107=0,0,Scoresheet!M107/(Scoresheet!M107+Scoresheet!N107))</f>
        <v>0</v>
      </c>
      <c r="K105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5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5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5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5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5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5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5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5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5" s="66">
        <f>Scoresheet!X107</f>
        <v>0</v>
      </c>
      <c r="U105" s="66">
        <f>IF((Scoresheet!$Y107+Scoresheet!$Z107+Scoresheet!$AA107)=0,0,FLOOR(Scoresheet!Y107/(Scoresheet!$Y107+Scoresheet!$Z107+Scoresheet!$AA107),0.01))</f>
        <v>0</v>
      </c>
      <c r="V105" s="66">
        <f>IF((Scoresheet!$Y107+Scoresheet!$Z107+Scoresheet!$AA107)=0,0,FLOOR(Scoresheet!Z107/(Scoresheet!$Y107+Scoresheet!$Z107+Scoresheet!$AA107),0.01))</f>
        <v>0</v>
      </c>
      <c r="W105" s="109">
        <f>IF((Scoresheet!$Y107+Scoresheet!$Z107+Scoresheet!$AA107)=0,0,FLOOR(Scoresheet!AA107/(Scoresheet!$Y107+Scoresheet!$Z107+Scoresheet!$AA107),0.01))</f>
        <v>0</v>
      </c>
      <c r="X105" s="66">
        <f>IF((Scoresheet!$AB107+Scoresheet!$AC107+Scoresheet!$AD107)=0,0,FLOOR(Scoresheet!AB107/(Scoresheet!$AB107+Scoresheet!$AC107+Scoresheet!$AD107),0.01))</f>
        <v>0</v>
      </c>
      <c r="Y105" s="66">
        <f>IF((Scoresheet!$AB107+Scoresheet!$AC107+Scoresheet!$AD107)=0,0,FLOOR(Scoresheet!AC107/(Scoresheet!$AB107+Scoresheet!$AC107+Scoresheet!$AD107),0.01))</f>
        <v>0</v>
      </c>
      <c r="Z105" s="115">
        <f>IF((Scoresheet!$AB107+Scoresheet!$AC107+Scoresheet!$AD107)=0,0,FLOOR(Scoresheet!AD107/(Scoresheet!$AB107+Scoresheet!$AC107+Scoresheet!$AD107),0.01))</f>
        <v>0</v>
      </c>
      <c r="AA105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5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5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5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5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5" s="66">
        <f>IF((Scoresheet!$AJ107+Scoresheet!$AK107+Scoresheet!$AL107)=0,0,FLOOR(Scoresheet!AJ107/(Scoresheet!$AJ107+Scoresheet!$AK107+Scoresheet!$AL107),0.01))</f>
        <v>0</v>
      </c>
      <c r="AG105" s="66">
        <f>IF((Scoresheet!$AJ107+Scoresheet!$AK107+Scoresheet!$AL107)=0,0,FLOOR(Scoresheet!AK107/(Scoresheet!$AJ107+Scoresheet!$AK107+Scoresheet!$AL107),0.01))</f>
        <v>0</v>
      </c>
      <c r="AH105" s="109">
        <f>IF((Scoresheet!$AJ107+Scoresheet!$AK107+Scoresheet!$AL107)=0,0,FLOOR(Scoresheet!AL107/(Scoresheet!$AJ107+Scoresheet!$AK107+Scoresheet!$AL107),0.01))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 s="117" customFormat="1" ph="1">
      <c r="A106" s="117" ph="1">
        <f>AQ106</f>
        <v>27</v>
      </c>
      <c r="B106" s="118" t="s">
        <v>87</v>
      </c>
      <c r="C106" s="117"/>
      <c r="D106" s="118"/>
      <c r="E106" s="117"/>
      <c r="F106" s="117"/>
      <c r="G106" s="117"/>
      <c r="H106" s="117"/>
      <c r="I106" s="117"/>
      <c r="J106" s="118"/>
      <c r="K106" s="98"/>
      <c r="L106" s="98"/>
      <c r="M106" s="98"/>
      <c r="N106" s="98"/>
      <c r="O106" s="98"/>
      <c r="P106" s="98"/>
      <c r="Q106" s="98"/>
      <c r="R106" s="98"/>
      <c r="S106" s="119"/>
      <c r="T106" s="99"/>
      <c r="U106" s="99"/>
      <c r="V106" s="99"/>
      <c r="W106" s="120"/>
      <c r="X106" s="117"/>
      <c r="Y106" s="117"/>
      <c r="Z106" s="118"/>
      <c r="AA106" s="101"/>
      <c r="AB106" s="101"/>
      <c r="AC106" s="101"/>
      <c r="AD106" s="101"/>
      <c r="AE106" s="121"/>
      <c r="AF106" s="95"/>
      <c r="AG106" s="95"/>
      <c r="AH106" s="122"/>
      <c r="AI106" s="95"/>
      <c r="AJ106" s="95"/>
      <c r="AK106" s="95"/>
      <c r="AL106" s="95"/>
      <c r="AM106" s="95"/>
      <c r="AN106" s="95"/>
      <c r="AO106" s="117"/>
      <c r="AP106" s="96" t="s">
        <v>88</v>
      </c>
      <c r="AQ106" s="96" ph="1">
        <f t="shared" ref="AQ106:BV106" si="91">SUM(AQ7:AQ105)</f>
        <v>27</v>
      </c>
      <c r="AR106" s="96" ph="1">
        <f t="shared" si="91"/>
        <v>27</v>
      </c>
      <c r="AS106" s="96" ph="1">
        <f t="shared" si="91"/>
        <v>14</v>
      </c>
      <c r="AT106" s="96" ph="1">
        <f t="shared" si="91"/>
        <v>13</v>
      </c>
      <c r="AU106" s="96" ph="1">
        <f t="shared" si="91"/>
        <v>5</v>
      </c>
      <c r="AV106" s="96" ph="1">
        <f t="shared" si="91"/>
        <v>7</v>
      </c>
      <c r="AW106" s="96" ph="1">
        <f t="shared" si="91"/>
        <v>11</v>
      </c>
      <c r="AX106" s="96" ph="1">
        <f t="shared" si="91"/>
        <v>5</v>
      </c>
      <c r="AY106" s="96" ph="1">
        <f t="shared" si="91"/>
        <v>0</v>
      </c>
      <c r="AZ106" s="96" ph="1">
        <f t="shared" si="91"/>
        <v>1</v>
      </c>
      <c r="BA106" s="96" ph="1">
        <f t="shared" si="91"/>
        <v>2</v>
      </c>
      <c r="BB106" s="96" ph="1">
        <f t="shared" si="91"/>
        <v>8</v>
      </c>
      <c r="BC106" s="96" ph="1">
        <f t="shared" si="91"/>
        <v>22</v>
      </c>
      <c r="BD106" s="96" ph="1">
        <f t="shared" si="91"/>
        <v>22</v>
      </c>
      <c r="BE106" s="96" ph="1">
        <f t="shared" si="91"/>
        <v>20</v>
      </c>
      <c r="BF106" s="96" ph="1">
        <f t="shared" si="91"/>
        <v>13</v>
      </c>
      <c r="BG106" s="96" ph="1">
        <f t="shared" si="91"/>
        <v>5</v>
      </c>
      <c r="BH106" s="96" ph="1">
        <f t="shared" si="91"/>
        <v>2</v>
      </c>
      <c r="BI106" s="96" ph="1">
        <f t="shared" si="91"/>
        <v>4</v>
      </c>
      <c r="BJ106" s="96" ph="1">
        <f t="shared" si="91"/>
        <v>9</v>
      </c>
      <c r="BK106" s="96" ph="1">
        <f t="shared" si="91"/>
        <v>24</v>
      </c>
      <c r="BL106" s="96" ph="1">
        <f t="shared" si="91"/>
        <v>5</v>
      </c>
      <c r="BM106" s="96" ph="1">
        <f t="shared" si="91"/>
        <v>11</v>
      </c>
      <c r="BN106" s="96" ph="1">
        <f t="shared" si="91"/>
        <v>24</v>
      </c>
      <c r="BO106" s="96" ph="1">
        <f t="shared" si="91"/>
        <v>1</v>
      </c>
      <c r="BP106" s="96" ph="1">
        <f t="shared" si="91"/>
        <v>17</v>
      </c>
      <c r="BQ106" s="96" ph="1">
        <f t="shared" si="91"/>
        <v>23</v>
      </c>
      <c r="BR106" s="96" ph="1">
        <f t="shared" si="91"/>
        <v>7</v>
      </c>
      <c r="BS106" s="96" ph="1">
        <f t="shared" si="91"/>
        <v>0</v>
      </c>
      <c r="BT106" s="96" ph="1">
        <f t="shared" si="91"/>
        <v>0</v>
      </c>
      <c r="BU106" s="96" ph="1">
        <f t="shared" si="91"/>
        <v>26</v>
      </c>
      <c r="BV106" s="96" ph="1">
        <f t="shared" si="91"/>
        <v>6</v>
      </c>
      <c r="BW106" s="117" t="s">
        <v>88</v>
      </c>
      <c r="BX106" s="117" ph="1">
        <f>SUM(BX7:BX105)</f>
        <v>27</v>
      </c>
      <c r="BY106" s="117" ph="1">
        <f t="shared" ref="BY106:CD106" si="92">SUM(BY7:BY105)</f>
        <v>27</v>
      </c>
      <c r="BZ106" s="117" ph="1">
        <f t="shared" si="92"/>
        <v>27</v>
      </c>
      <c r="CA106" s="117" ph="1">
        <f t="shared" si="92"/>
        <v>27</v>
      </c>
      <c r="CB106" s="117" ph="1">
        <f t="shared" si="92"/>
        <v>27</v>
      </c>
      <c r="CC106" s="117" ph="1">
        <f t="shared" si="92"/>
        <v>27</v>
      </c>
      <c r="CD106" s="117" ph="1">
        <f t="shared" si="92"/>
        <v>27</v>
      </c>
    </row>
    <row r="107" spans="1:82">
      <c r="A107" s="96"/>
      <c r="B107" s="118" t="s">
        <v>89</v>
      </c>
      <c r="C107" s="117"/>
      <c r="D107" s="123">
        <f>SUM(D7:D105)</f>
        <v>2</v>
      </c>
      <c r="E107" s="97">
        <f t="shared" ref="E107:AH107" si="93">SUM(E7:E105)</f>
        <v>13.5</v>
      </c>
      <c r="F107" s="97">
        <f>SUM(F7:F105)</f>
        <v>6.5</v>
      </c>
      <c r="G107" s="97">
        <f t="shared" si="93"/>
        <v>2.5</v>
      </c>
      <c r="H107" s="97">
        <f t="shared" si="93"/>
        <v>4.75</v>
      </c>
      <c r="I107" s="97">
        <f t="shared" si="93"/>
        <v>8.75</v>
      </c>
      <c r="J107" s="123">
        <f t="shared" si="93"/>
        <v>3.5</v>
      </c>
      <c r="K107" s="97">
        <f t="shared" si="93"/>
        <v>0</v>
      </c>
      <c r="L107" s="97">
        <f t="shared" si="93"/>
        <v>0.25</v>
      </c>
      <c r="M107" s="97">
        <f t="shared" si="93"/>
        <v>0.5</v>
      </c>
      <c r="N107" s="97">
        <f t="shared" si="93"/>
        <v>2.06</v>
      </c>
      <c r="O107" s="97">
        <f t="shared" si="93"/>
        <v>6.48</v>
      </c>
      <c r="P107" s="97">
        <f t="shared" si="93"/>
        <v>6.73</v>
      </c>
      <c r="Q107" s="97">
        <f t="shared" si="93"/>
        <v>5.98</v>
      </c>
      <c r="R107" s="97">
        <f t="shared" si="93"/>
        <v>3.66</v>
      </c>
      <c r="S107" s="123">
        <f t="shared" si="93"/>
        <v>1.26</v>
      </c>
      <c r="T107" s="97">
        <f t="shared" si="93"/>
        <v>2</v>
      </c>
      <c r="U107" s="97">
        <f t="shared" si="93"/>
        <v>2.33</v>
      </c>
      <c r="V107" s="97">
        <f t="shared" si="93"/>
        <v>4.33</v>
      </c>
      <c r="W107" s="123">
        <f t="shared" si="93"/>
        <v>20.329999999999998</v>
      </c>
      <c r="X107" s="97">
        <f t="shared" si="93"/>
        <v>2.66</v>
      </c>
      <c r="Y107" s="97">
        <f t="shared" si="93"/>
        <v>5.66</v>
      </c>
      <c r="Z107" s="123">
        <f t="shared" si="93"/>
        <v>18.66</v>
      </c>
      <c r="AA107" s="97">
        <f t="shared" si="93"/>
        <v>0.5</v>
      </c>
      <c r="AB107" s="97">
        <f t="shared" si="93"/>
        <v>9.66</v>
      </c>
      <c r="AC107" s="97">
        <f t="shared" si="93"/>
        <v>13.66</v>
      </c>
      <c r="AD107" s="97">
        <f t="shared" si="93"/>
        <v>3.16</v>
      </c>
      <c r="AE107" s="123">
        <f t="shared" si="93"/>
        <v>0</v>
      </c>
      <c r="AF107" s="97">
        <f t="shared" si="93"/>
        <v>0</v>
      </c>
      <c r="AG107" s="97">
        <f t="shared" si="93"/>
        <v>23.5</v>
      </c>
      <c r="AH107" s="123">
        <f t="shared" si="93"/>
        <v>3.5</v>
      </c>
      <c r="AI107" s="95"/>
      <c r="AJ107" s="95"/>
      <c r="AK107" s="95"/>
      <c r="AL107" s="95"/>
      <c r="AM107" s="95"/>
      <c r="AN107" s="95"/>
    </row>
    <row r="108" spans="1:82">
      <c r="A108" s="96"/>
      <c r="B108" s="118" t="s">
        <v>90</v>
      </c>
      <c r="C108" s="117"/>
      <c r="D108" s="123">
        <f>AR106</f>
        <v>27</v>
      </c>
      <c r="E108" s="97">
        <f>BY106</f>
        <v>27</v>
      </c>
      <c r="F108" s="97">
        <f>BY106</f>
        <v>27</v>
      </c>
      <c r="G108" s="97">
        <f>BY106</f>
        <v>27</v>
      </c>
      <c r="H108" s="97">
        <f>BY106</f>
        <v>27</v>
      </c>
      <c r="I108" s="97">
        <f>BY106</f>
        <v>27</v>
      </c>
      <c r="J108" s="123">
        <f>BY106</f>
        <v>27</v>
      </c>
      <c r="K108" s="98">
        <f>BZ106</f>
        <v>27</v>
      </c>
      <c r="L108" s="98">
        <f>BZ106</f>
        <v>27</v>
      </c>
      <c r="M108" s="98">
        <f>BZ106</f>
        <v>27</v>
      </c>
      <c r="N108" s="98">
        <f>BZ106</f>
        <v>27</v>
      </c>
      <c r="O108" s="98">
        <f>BZ106</f>
        <v>27</v>
      </c>
      <c r="P108" s="98">
        <f>BZ106</f>
        <v>27</v>
      </c>
      <c r="Q108" s="98">
        <f>BZ106</f>
        <v>27</v>
      </c>
      <c r="R108" s="98">
        <f>BZ106</f>
        <v>27</v>
      </c>
      <c r="S108" s="119">
        <f>BZ106</f>
        <v>27</v>
      </c>
      <c r="T108" s="99">
        <f>CA106</f>
        <v>27</v>
      </c>
      <c r="U108" s="99">
        <f>CA106</f>
        <v>27</v>
      </c>
      <c r="V108" s="99">
        <f>CA106</f>
        <v>27</v>
      </c>
      <c r="W108" s="120">
        <f>CA106</f>
        <v>27</v>
      </c>
      <c r="X108" s="117">
        <f>CB106</f>
        <v>27</v>
      </c>
      <c r="Y108" s="117">
        <f>CB106</f>
        <v>27</v>
      </c>
      <c r="Z108" s="118">
        <f>CB106</f>
        <v>27</v>
      </c>
      <c r="AA108" s="101">
        <f>CC106</f>
        <v>27</v>
      </c>
      <c r="AB108" s="101">
        <f>CC106</f>
        <v>27</v>
      </c>
      <c r="AC108" s="101">
        <f>CC106</f>
        <v>27</v>
      </c>
      <c r="AD108" s="101">
        <f>CC106</f>
        <v>27</v>
      </c>
      <c r="AE108" s="121">
        <f>CC106</f>
        <v>27</v>
      </c>
      <c r="AF108" s="95">
        <f>CD106</f>
        <v>27</v>
      </c>
      <c r="AG108" s="95">
        <f>CD106</f>
        <v>27</v>
      </c>
      <c r="AH108" s="122">
        <f>CD106</f>
        <v>27</v>
      </c>
      <c r="AI108" s="95"/>
      <c r="AJ108" s="95"/>
      <c r="AK108" s="95"/>
      <c r="AL108" s="95"/>
      <c r="AM108" s="95"/>
      <c r="AN108" s="95"/>
      <c r="AP108" s="66" t="s">
        <v>102</v>
      </c>
      <c r="AQ108" s="66">
        <f>SUM(BX106:CD106)</f>
        <v>189</v>
      </c>
    </row>
    <row r="109" spans="1:82">
      <c r="A109" s="96"/>
      <c r="B109" s="117"/>
      <c r="C109" s="117"/>
      <c r="D109" s="97"/>
      <c r="E109" s="97"/>
      <c r="F109" s="97"/>
      <c r="G109" s="97"/>
      <c r="H109" s="97"/>
      <c r="I109" s="9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9"/>
      <c r="U109" s="99"/>
      <c r="V109" s="99"/>
      <c r="W109" s="99"/>
      <c r="X109" s="117"/>
      <c r="Y109" s="117"/>
      <c r="Z109" s="117"/>
      <c r="AA109" s="101"/>
      <c r="AB109" s="101"/>
      <c r="AC109" s="101"/>
      <c r="AD109" s="101"/>
      <c r="AE109" s="101"/>
      <c r="AF109" s="95"/>
      <c r="AG109" s="95"/>
      <c r="AH109" s="95"/>
      <c r="AI109" s="95"/>
      <c r="AJ109" s="95"/>
      <c r="AK109" s="95"/>
      <c r="AL109" s="95"/>
      <c r="AM109" s="95"/>
      <c r="AN109" s="95"/>
      <c r="AP109" s="66" t="s">
        <v>104</v>
      </c>
      <c r="AQ109" s="66">
        <f>AQ106*7-SUM(BX106:CD106)</f>
        <v>0</v>
      </c>
    </row>
    <row r="110" spans="1:82">
      <c r="A110" s="96"/>
      <c r="B110" s="96" t="s">
        <v>91</v>
      </c>
      <c r="C110" s="96"/>
      <c r="D110" s="59">
        <f>(D107/AR106)*100</f>
        <v>7.4074074074074066</v>
      </c>
      <c r="E110" s="59">
        <f>(E107/BY106)*100</f>
        <v>50</v>
      </c>
      <c r="F110" s="59">
        <f>(F107/BY106)*100</f>
        <v>24.074074074074073</v>
      </c>
      <c r="G110" s="59">
        <f>(G107/BY106)*100</f>
        <v>9.2592592592592595</v>
      </c>
      <c r="H110" s="59">
        <f>(H107/BY106)*100</f>
        <v>17.592592592592592</v>
      </c>
      <c r="I110" s="59">
        <f>(I107/BY106)*100</f>
        <v>32.407407407407405</v>
      </c>
      <c r="J110" s="59">
        <f>(J107/BY106)*100</f>
        <v>12.962962962962962</v>
      </c>
      <c r="K110" s="59">
        <f>(K107/BZ106)*100</f>
        <v>0</v>
      </c>
      <c r="L110" s="59">
        <f>(L107/BZ106)*100</f>
        <v>0.92592592592592582</v>
      </c>
      <c r="M110" s="59">
        <f>(M107/BZ106)*100</f>
        <v>1.8518518518518516</v>
      </c>
      <c r="N110" s="59">
        <f>(N107/BZ106)*100</f>
        <v>7.6296296296296289</v>
      </c>
      <c r="O110" s="59">
        <f>(O107/BZ106)*100</f>
        <v>24.000000000000004</v>
      </c>
      <c r="P110" s="59">
        <f>(P107/BZ106)*100</f>
        <v>24.925925925925927</v>
      </c>
      <c r="Q110" s="59">
        <f>(Q107/BZ106)*100</f>
        <v>22.148148148148149</v>
      </c>
      <c r="R110" s="59">
        <f>(R107/BZ106)*100</f>
        <v>13.555555555555557</v>
      </c>
      <c r="S110" s="59">
        <f>(S107/BZ106)*100</f>
        <v>4.666666666666667</v>
      </c>
      <c r="T110" s="59">
        <f>(T107/CA106)*100</f>
        <v>7.4074074074074066</v>
      </c>
      <c r="U110" s="59">
        <f>(U107/CA106)*100</f>
        <v>8.6296296296296298</v>
      </c>
      <c r="V110" s="59">
        <f>(V107/CA106)*100</f>
        <v>16.037037037037038</v>
      </c>
      <c r="W110" s="59">
        <f>(W107/CA106)*100</f>
        <v>75.296296296296291</v>
      </c>
      <c r="X110" s="59">
        <f>(X107/CB106)*100</f>
        <v>9.8518518518518512</v>
      </c>
      <c r="Y110" s="59">
        <f>(Y107/CB106)*100</f>
        <v>20.962962962962965</v>
      </c>
      <c r="Z110" s="59">
        <f>(Z107/CB106)*100</f>
        <v>69.111111111111114</v>
      </c>
      <c r="AA110" s="59">
        <f>(AA107/CC106)*100</f>
        <v>1.8518518518518516</v>
      </c>
      <c r="AB110" s="59">
        <f>(AB107/CC106)*100</f>
        <v>35.777777777777779</v>
      </c>
      <c r="AC110" s="59">
        <f>(AC107/CC106)*100</f>
        <v>50.592592592592588</v>
      </c>
      <c r="AD110" s="59">
        <f>(AD107/CC106)*100</f>
        <v>11.703703703703704</v>
      </c>
      <c r="AE110" s="59">
        <f>(AE107/CC106)*100</f>
        <v>0</v>
      </c>
      <c r="AF110" s="59">
        <f>(AF107/CD106)*100</f>
        <v>0</v>
      </c>
      <c r="AG110" s="59">
        <f>(AG107/CD106)*100</f>
        <v>87.037037037037038</v>
      </c>
      <c r="AH110" s="59">
        <f>(AH107/CD106)*100</f>
        <v>12.962962962962962</v>
      </c>
      <c r="AP110" s="66" t="s">
        <v>103</v>
      </c>
      <c r="AQ110" s="66">
        <f>AQ106*7</f>
        <v>189</v>
      </c>
    </row>
    <row r="112" spans="1:82">
      <c r="AP112" s="66" t="s">
        <v>105</v>
      </c>
      <c r="AQ112" s="66">
        <f>(AQ108-AQ109)/AQ110</f>
        <v>1</v>
      </c>
    </row>
  </sheetData>
  <sheetCalcPr fullCalcOnLoad="1"/>
  <sheetProtection sheet="1" objects="1" scenarios="1"/>
  <phoneticPr fontId="18" type="noConversion"/>
  <conditionalFormatting sqref="A7:A105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2012-05-16T04:36:37Z</dcterms:modified>
</cp:coreProperties>
</file>